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Кабельно-проводниковая\РКСМ-671 Кабель-провод ПКС ВК\КД\"/>
    </mc:Choice>
  </mc:AlternateContent>
  <bookViews>
    <workbookView xWindow="0" yWindow="0" windowWidth="28800" windowHeight="11835" tabRatio="162"/>
  </bookViews>
  <sheets>
    <sheet name="Форма оферты" sheetId="2" r:id="rId1"/>
  </sheets>
  <definedNames>
    <definedName name="_xlnm._FilterDatabase" localSheetId="0" hidden="1">'Форма оферты'!$A$13:$V$125</definedName>
    <definedName name="_xlnm.Print_Area" localSheetId="0">'Форма оферты'!$A$1:$V$166</definedName>
  </definedNames>
  <calcPr calcId="152511" refMode="R1C1"/>
</workbook>
</file>

<file path=xl/calcChain.xml><?xml version="1.0" encoding="utf-8"?>
<calcChain xmlns="http://schemas.openxmlformats.org/spreadsheetml/2006/main">
  <c r="I15" i="2" l="1"/>
  <c r="Q15" i="2" s="1"/>
  <c r="I16" i="2"/>
  <c r="Q16" i="2" s="1"/>
  <c r="I17" i="2"/>
  <c r="Q17" i="2" s="1"/>
  <c r="I18" i="2"/>
  <c r="Q18" i="2" s="1"/>
  <c r="I19" i="2"/>
  <c r="Q19" i="2" s="1"/>
  <c r="I20" i="2"/>
  <c r="Q20" i="2" s="1"/>
  <c r="I21" i="2"/>
  <c r="Q21" i="2" s="1"/>
  <c r="I22" i="2"/>
  <c r="Q22" i="2" s="1"/>
  <c r="I23" i="2"/>
  <c r="Q23" i="2" s="1"/>
  <c r="I24" i="2"/>
  <c r="Q24" i="2" s="1"/>
  <c r="I25" i="2"/>
  <c r="Q25" i="2" s="1"/>
  <c r="I26" i="2"/>
  <c r="Q26" i="2" s="1"/>
  <c r="I27" i="2"/>
  <c r="Q27" i="2" s="1"/>
  <c r="I28" i="2"/>
  <c r="Q28" i="2" s="1"/>
  <c r="I29" i="2"/>
  <c r="Q29" i="2" s="1"/>
  <c r="I30" i="2"/>
  <c r="Q30" i="2" s="1"/>
  <c r="I31" i="2"/>
  <c r="Q31" i="2" s="1"/>
  <c r="I32" i="2"/>
  <c r="Q32" i="2" s="1"/>
  <c r="I33" i="2"/>
  <c r="Q33" i="2" s="1"/>
  <c r="I34" i="2"/>
  <c r="Q34" i="2" s="1"/>
  <c r="I35" i="2"/>
  <c r="Q35" i="2" s="1"/>
  <c r="I36" i="2"/>
  <c r="Q36" i="2" s="1"/>
  <c r="I37" i="2"/>
  <c r="Q37" i="2" s="1"/>
  <c r="I38" i="2"/>
  <c r="Q38" i="2" s="1"/>
  <c r="I39" i="2"/>
  <c r="Q39" i="2" s="1"/>
  <c r="I40" i="2"/>
  <c r="Q40" i="2" s="1"/>
  <c r="I41" i="2"/>
  <c r="Q41" i="2" s="1"/>
  <c r="I42" i="2"/>
  <c r="Q42" i="2" s="1"/>
  <c r="I43" i="2"/>
  <c r="Q43" i="2" s="1"/>
  <c r="I44" i="2"/>
  <c r="Q44" i="2" s="1"/>
  <c r="I45" i="2"/>
  <c r="Q45" i="2" s="1"/>
  <c r="I46" i="2"/>
  <c r="Q46" i="2" s="1"/>
  <c r="I47" i="2"/>
  <c r="Q47" i="2" s="1"/>
  <c r="I48" i="2"/>
  <c r="Q48" i="2" s="1"/>
  <c r="I49" i="2"/>
  <c r="Q49" i="2" s="1"/>
  <c r="I50" i="2"/>
  <c r="Q50" i="2" s="1"/>
  <c r="I51" i="2"/>
  <c r="Q51" i="2" s="1"/>
  <c r="I52" i="2"/>
  <c r="Q52" i="2" s="1"/>
  <c r="I53" i="2"/>
  <c r="Q53" i="2" s="1"/>
  <c r="I54" i="2"/>
  <c r="Q54" i="2" s="1"/>
  <c r="I55" i="2"/>
  <c r="Q55" i="2" s="1"/>
  <c r="I56" i="2"/>
  <c r="Q56" i="2" s="1"/>
  <c r="I57" i="2"/>
  <c r="Q57" i="2" s="1"/>
  <c r="I58" i="2"/>
  <c r="Q58" i="2" s="1"/>
  <c r="I59" i="2"/>
  <c r="Q59" i="2" s="1"/>
  <c r="I60" i="2"/>
  <c r="Q60" i="2" s="1"/>
  <c r="I61" i="2"/>
  <c r="Q61" i="2" s="1"/>
  <c r="I62" i="2"/>
  <c r="Q62" i="2" s="1"/>
  <c r="I63" i="2"/>
  <c r="Q63" i="2" s="1"/>
  <c r="I64" i="2"/>
  <c r="Q64" i="2" s="1"/>
  <c r="I65" i="2"/>
  <c r="Q65" i="2" s="1"/>
  <c r="I66" i="2"/>
  <c r="Q66" i="2" s="1"/>
  <c r="I67" i="2"/>
  <c r="Q67" i="2" s="1"/>
  <c r="I68" i="2"/>
  <c r="Q68" i="2" s="1"/>
  <c r="I69" i="2"/>
  <c r="Q69" i="2" s="1"/>
  <c r="I70" i="2"/>
  <c r="Q70" i="2" s="1"/>
  <c r="I71" i="2"/>
  <c r="Q71" i="2" s="1"/>
  <c r="I72" i="2"/>
  <c r="Q72" i="2" s="1"/>
  <c r="I73" i="2"/>
  <c r="Q73" i="2" s="1"/>
  <c r="I74" i="2"/>
  <c r="Q74" i="2" s="1"/>
  <c r="I75" i="2"/>
  <c r="Q75" i="2" s="1"/>
  <c r="I76" i="2"/>
  <c r="Q76" i="2" s="1"/>
  <c r="I77" i="2"/>
  <c r="Q77" i="2" s="1"/>
  <c r="I78" i="2"/>
  <c r="Q78" i="2" s="1"/>
  <c r="I79" i="2"/>
  <c r="Q79" i="2" s="1"/>
  <c r="I80" i="2"/>
  <c r="Q80" i="2" s="1"/>
  <c r="I81" i="2"/>
  <c r="Q81" i="2" s="1"/>
  <c r="I82" i="2"/>
  <c r="Q82" i="2" s="1"/>
  <c r="I83" i="2"/>
  <c r="Q83" i="2" s="1"/>
  <c r="I84" i="2"/>
  <c r="Q84" i="2" s="1"/>
  <c r="I85" i="2"/>
  <c r="Q85" i="2" s="1"/>
  <c r="I86" i="2"/>
  <c r="Q86" i="2" s="1"/>
  <c r="I87" i="2"/>
  <c r="Q87" i="2" s="1"/>
  <c r="I88" i="2"/>
  <c r="Q88" i="2" s="1"/>
  <c r="I89" i="2"/>
  <c r="Q89" i="2" s="1"/>
  <c r="I90" i="2"/>
  <c r="Q90" i="2" s="1"/>
  <c r="I91" i="2"/>
  <c r="Q91" i="2" s="1"/>
  <c r="I92" i="2"/>
  <c r="Q92" i="2" s="1"/>
  <c r="I93" i="2"/>
  <c r="Q93" i="2" s="1"/>
  <c r="I94" i="2"/>
  <c r="Q94" i="2" s="1"/>
  <c r="I95" i="2"/>
  <c r="Q95" i="2" s="1"/>
  <c r="I96" i="2"/>
  <c r="Q96" i="2" s="1"/>
  <c r="I97" i="2"/>
  <c r="Q97" i="2" s="1"/>
  <c r="I98" i="2"/>
  <c r="Q98" i="2" s="1"/>
  <c r="I99" i="2"/>
  <c r="Q99" i="2" s="1"/>
  <c r="I100" i="2"/>
  <c r="Q100" i="2" s="1"/>
  <c r="I101" i="2"/>
  <c r="Q101" i="2" s="1"/>
  <c r="I102" i="2"/>
  <c r="Q102" i="2" s="1"/>
  <c r="I103" i="2"/>
  <c r="Q103" i="2" s="1"/>
  <c r="I104" i="2"/>
  <c r="Q104" i="2" s="1"/>
  <c r="I105" i="2"/>
  <c r="Q105" i="2" s="1"/>
  <c r="I106" i="2"/>
  <c r="Q106" i="2" s="1"/>
  <c r="I107" i="2"/>
  <c r="Q107" i="2" s="1"/>
  <c r="I108" i="2"/>
  <c r="Q108" i="2" s="1"/>
  <c r="I109" i="2"/>
  <c r="Q109" i="2" s="1"/>
  <c r="I110" i="2"/>
  <c r="Q110" i="2" s="1"/>
  <c r="I111" i="2"/>
  <c r="Q111" i="2" s="1"/>
  <c r="I112" i="2"/>
  <c r="Q112" i="2" s="1"/>
  <c r="I113" i="2"/>
  <c r="Q113" i="2" s="1"/>
  <c r="I114" i="2"/>
  <c r="Q114" i="2" s="1"/>
  <c r="I115" i="2"/>
  <c r="Q115" i="2" s="1"/>
  <c r="I116" i="2"/>
  <c r="Q116" i="2" s="1"/>
  <c r="I117" i="2"/>
  <c r="Q117" i="2" s="1"/>
  <c r="I118" i="2"/>
  <c r="Q118" i="2" s="1"/>
  <c r="I119" i="2"/>
  <c r="Q119" i="2" s="1"/>
  <c r="I120" i="2"/>
  <c r="Q120" i="2" s="1"/>
  <c r="I121" i="2"/>
  <c r="Q121" i="2" s="1"/>
  <c r="I122" i="2"/>
  <c r="Q122" i="2" s="1"/>
  <c r="I123" i="2"/>
  <c r="Q123" i="2" s="1"/>
  <c r="I14" i="2"/>
  <c r="Q14" i="2" s="1"/>
  <c r="A15" i="2"/>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Q124" i="2" l="1"/>
  <c r="Q125" i="2" s="1"/>
</calcChain>
</file>

<file path=xl/sharedStrings.xml><?xml version="1.0" encoding="utf-8"?>
<sst xmlns="http://schemas.openxmlformats.org/spreadsheetml/2006/main" count="840" uniqueCount="452">
  <si>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</si>
  <si>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</si>
  <si>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</si>
  <si>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</si>
  <si>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</si>
  <si>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</si>
  <si>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</si>
  <si>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</si>
  <si>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</si>
  <si>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</si>
  <si>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</si>
  <si>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</si>
  <si>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</si>
  <si>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</si>
  <si>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</si>
  <si>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</si>
  <si>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</si>
  <si>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</si>
  <si>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</si>
  <si>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</si>
  <si>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</si>
  <si>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</si>
  <si>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</si>
  <si>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</si>
  <si>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</si>
  <si>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</si>
  <si>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</si>
  <si>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</si>
  <si>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</si>
  <si>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</si>
  <si>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</si>
  <si>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</si>
  <si>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</si>
  <si>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</si>
  <si>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м</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</si>
  <si>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</si>
  <si>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</si>
  <si>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</si>
  <si>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</si>
  <si>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</si>
  <si>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</si>
  <si>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</si>
  <si>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</si>
  <si>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</si>
  <si>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</si>
  <si>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</si>
  <si>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</si>
  <si>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</si>
  <si>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</si>
  <si>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</si>
  <si>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</si>
  <si>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</si>
  <si>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</si>
  <si>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</si>
  <si>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</si>
  <si>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</si>
  <si>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</si>
  <si>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</si>
  <si>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</si>
  <si>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</si>
  <si>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</si>
  <si>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</si>
  <si>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</si>
  <si>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</si>
  <si>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</si>
  <si>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</si>
  <si>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</si>
  <si>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дата</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</si>
  <si>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</si>
  <si>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График поставки в 2018 году</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</si>
  <si>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одного, нескольких или всех лотов  (всего объема одного лота) для нужд  Заказчиков  в 2018 году:
</t>
  </si>
  <si>
    <t>январь</t>
  </si>
  <si>
    <t>февраль</t>
  </si>
  <si>
    <t>март</t>
  </si>
  <si>
    <t>апрель</t>
  </si>
  <si>
    <t>май</t>
  </si>
  <si>
    <t>июнь</t>
  </si>
  <si>
    <t>ГОСТ 8696-74</t>
  </si>
  <si>
    <t>Итого по лоту 1</t>
  </si>
  <si>
    <t xml:space="preserve">ИТОГО </t>
  </si>
  <si>
    <t>шт</t>
  </si>
  <si>
    <t>Труба гофрированная с протяжкой д-25</t>
  </si>
  <si>
    <t>ГОСТ 7399-97</t>
  </si>
  <si>
    <t>Провод ПВ1 4</t>
  </si>
  <si>
    <t>ГОСТ Р 53768–2010, ТУ 16-705.501-2010</t>
  </si>
  <si>
    <t>Провод ПВ3 2,5</t>
  </si>
  <si>
    <t>кг</t>
  </si>
  <si>
    <t>ГОСТ 839-80</t>
  </si>
  <si>
    <t>ГОСТ 18410-73</t>
  </si>
  <si>
    <t>ГОСТ Р 53769-2010</t>
  </si>
  <si>
    <t>ГОСТ 16442</t>
  </si>
  <si>
    <t>Бирка кабельная У-134 квадр.50х50</t>
  </si>
  <si>
    <t>ТУ 36-1440-82</t>
  </si>
  <si>
    <t>ГОСТ 16442-80</t>
  </si>
  <si>
    <t>ТУ 34-001-5755764</t>
  </si>
  <si>
    <t>ТУ 16-522.148-80</t>
  </si>
  <si>
    <t>ДА000044</t>
  </si>
  <si>
    <t>ДА000059</t>
  </si>
  <si>
    <t>ДА000147</t>
  </si>
  <si>
    <t>ДА000148</t>
  </si>
  <si>
    <t>ДА000171</t>
  </si>
  <si>
    <t>ДА000199</t>
  </si>
  <si>
    <t>ДА000208</t>
  </si>
  <si>
    <t>ДА000209</t>
  </si>
  <si>
    <t>ДА000235</t>
  </si>
  <si>
    <t>ДА000437</t>
  </si>
  <si>
    <t>ДА000438</t>
  </si>
  <si>
    <t>ДА000439</t>
  </si>
  <si>
    <t>ДА000586</t>
  </si>
  <si>
    <t>ДА000597</t>
  </si>
  <si>
    <t>ДА000952</t>
  </si>
  <si>
    <t>ДБ000001</t>
  </si>
  <si>
    <t>ДБ000002</t>
  </si>
  <si>
    <t>ДБ000003</t>
  </si>
  <si>
    <t>ДБ000009</t>
  </si>
  <si>
    <t>ДБ000016</t>
  </si>
  <si>
    <t>ДБ000036</t>
  </si>
  <si>
    <t>ДБ000079</t>
  </si>
  <si>
    <t>ДБ000122</t>
  </si>
  <si>
    <t>ДБ000134</t>
  </si>
  <si>
    <t>ДБ000138</t>
  </si>
  <si>
    <t>ДБ000139</t>
  </si>
  <si>
    <t>ДБ000188</t>
  </si>
  <si>
    <t>ДБ000219</t>
  </si>
  <si>
    <t>ДБ000256</t>
  </si>
  <si>
    <t>ДБ000257</t>
  </si>
  <si>
    <t>ДБ000306</t>
  </si>
  <si>
    <t>ДБ000308</t>
  </si>
  <si>
    <t>ДБ000352</t>
  </si>
  <si>
    <t>ДБ000369</t>
  </si>
  <si>
    <t>ДБ000441</t>
  </si>
  <si>
    <t>ДБ000478</t>
  </si>
  <si>
    <t>ДБ000479</t>
  </si>
  <si>
    <t>ДБ000490</t>
  </si>
  <si>
    <t>ДБ001178</t>
  </si>
  <si>
    <t>ДБ001626</t>
  </si>
  <si>
    <t>ДИ000001</t>
  </si>
  <si>
    <t>ДИ000002</t>
  </si>
  <si>
    <t>ДИ000003</t>
  </si>
  <si>
    <t>ДИ000004</t>
  </si>
  <si>
    <t>ДИ000009</t>
  </si>
  <si>
    <t>ДИ000027</t>
  </si>
  <si>
    <t>ДИ000028</t>
  </si>
  <si>
    <t>ДИ000029</t>
  </si>
  <si>
    <t>ДИ000030</t>
  </si>
  <si>
    <t>ДИ000053</t>
  </si>
  <si>
    <t>ДИ000055</t>
  </si>
  <si>
    <t>ДИ000056</t>
  </si>
  <si>
    <t>ДИ000075</t>
  </si>
  <si>
    <t>ДИ000081</t>
  </si>
  <si>
    <t>ДИ000087</t>
  </si>
  <si>
    <t>ДИ000107</t>
  </si>
  <si>
    <t>ДИ000121</t>
  </si>
  <si>
    <t>ДИ000135</t>
  </si>
  <si>
    <t>ДИ000142</t>
  </si>
  <si>
    <t>ДИ000144</t>
  </si>
  <si>
    <t>ДИ000145</t>
  </si>
  <si>
    <t>ДИ000147</t>
  </si>
  <si>
    <t>ДИ000148</t>
  </si>
  <si>
    <t>ДИ000151</t>
  </si>
  <si>
    <t>ДИ000152</t>
  </si>
  <si>
    <t>ДИ000153</t>
  </si>
  <si>
    <t>ДИ000154</t>
  </si>
  <si>
    <t>ДИ000155</t>
  </si>
  <si>
    <t>ДИ000156</t>
  </si>
  <si>
    <t>ДИ000157</t>
  </si>
  <si>
    <t>ДИ000160</t>
  </si>
  <si>
    <t>ДИ000173</t>
  </si>
  <si>
    <t>ДИ000175</t>
  </si>
  <si>
    <t>ДИ000176</t>
  </si>
  <si>
    <t>ДИ000178</t>
  </si>
  <si>
    <t>ДИ000257</t>
  </si>
  <si>
    <t>ДИ000276</t>
  </si>
  <si>
    <t>ДИ000277</t>
  </si>
  <si>
    <t>ДИ000295</t>
  </si>
  <si>
    <t>ДИ000296</t>
  </si>
  <si>
    <t>ДИ000300</t>
  </si>
  <si>
    <t>ДИ000301</t>
  </si>
  <si>
    <t>ДИ000303</t>
  </si>
  <si>
    <t>ДИ000304</t>
  </si>
  <si>
    <t>ДИ000305</t>
  </si>
  <si>
    <t>ДИ000307</t>
  </si>
  <si>
    <t>ДИ000309</t>
  </si>
  <si>
    <t>ДИ000312</t>
  </si>
  <si>
    <t>ДИ000313</t>
  </si>
  <si>
    <t>ДИ000362</t>
  </si>
  <si>
    <t>ДИ000372</t>
  </si>
  <si>
    <t>ДИ000376</t>
  </si>
  <si>
    <t>ДИ000381</t>
  </si>
  <si>
    <t>ДИ000385</t>
  </si>
  <si>
    <t>ДИ000390</t>
  </si>
  <si>
    <t>ДИ000391</t>
  </si>
  <si>
    <t>ДИ000430</t>
  </si>
  <si>
    <t>ДИ000431</t>
  </si>
  <si>
    <t>ДИ000442</t>
  </si>
  <si>
    <t>ДИ000443</t>
  </si>
  <si>
    <t>ДИ000444</t>
  </si>
  <si>
    <t>ДИ000445</t>
  </si>
  <si>
    <t>ДИ000446</t>
  </si>
  <si>
    <t>ДИ000490</t>
  </si>
  <si>
    <t>ДИ000503</t>
  </si>
  <si>
    <t>ДИ000557</t>
  </si>
  <si>
    <t>ДИ000568</t>
  </si>
  <si>
    <t>ДИ000689</t>
  </si>
  <si>
    <t>ДИ000893</t>
  </si>
  <si>
    <t>ДИ000899</t>
  </si>
  <si>
    <t>АО "ПКС-Водоканал"</t>
  </si>
  <si>
    <t>Центральный склад г.Петрозаводск, ул. Онежской флотилии, д. 854</t>
  </si>
  <si>
    <t>Провод ПВС 3х1,5</t>
  </si>
  <si>
    <t>Центральный склад г.Петрозаводск, ул. Онежской флотилии, д. 852</t>
  </si>
  <si>
    <t>Провод ПВ3 1,0</t>
  </si>
  <si>
    <t>Центральный склад г.Петрозаводск, ул. Онежской флотилии, д. 1142</t>
  </si>
  <si>
    <t>Центральный склад г.Петрозаводск, ул. Онежской флотилии, д. 856</t>
  </si>
  <si>
    <t>Провод ПВС 3х2,5</t>
  </si>
  <si>
    <t>ГОСТ 3282-74</t>
  </si>
  <si>
    <t>Центральный склад г.Петрозаводск, ул. Онежской флотилии, д. 274</t>
  </si>
  <si>
    <t>Провод ПЭТВ-2 0,71</t>
  </si>
  <si>
    <t>Центральный склад г.Петрозаводск, ул. Онежской флотилии, д. 990</t>
  </si>
  <si>
    <t>Провод ПЭТВ-2 1,45</t>
  </si>
  <si>
    <t>Центральный склад г.Петрозаводск, ул. Онежской флотилии, д. 989</t>
  </si>
  <si>
    <t>Провод ПЭТВ-2 1,5</t>
  </si>
  <si>
    <t>Центральный склад г.Петрозаводск, ул. Онежской флотилии, д. 981</t>
  </si>
  <si>
    <t>Провод ПВ3 4</t>
  </si>
  <si>
    <t>Центральный склад г.Петрозаводск, ул. Онежской флотилии, д. 271</t>
  </si>
  <si>
    <t>Провод ПВ1 1 мм²</t>
  </si>
  <si>
    <t>Центральный склад г.Петрозаводск, ул. Онежской флотилии, д. 853</t>
  </si>
  <si>
    <t>Провод ПВ1 2,5 мм²</t>
  </si>
  <si>
    <t>Центральный склад г.Петрозаводск, ул. Онежской флотилии, д. 160</t>
  </si>
  <si>
    <t>Провод ПВ1 6 мм²</t>
  </si>
  <si>
    <t>Центральный склад г.Петрозаводск, ул. Онежской флотилии, д. 855</t>
  </si>
  <si>
    <t>Провод ПВС 5х1,5</t>
  </si>
  <si>
    <t>ГОСТ 7866.2-76</t>
  </si>
  <si>
    <t>Центральный склад г.Петрозаводск, ул. Онежской флотилии, д. 1141</t>
  </si>
  <si>
    <t>Центральный склад г.Петрозаводск, ул. Онежской флотилии, д. 1133</t>
  </si>
  <si>
    <t>Провод ПЭТВ-2 1,32</t>
  </si>
  <si>
    <t>ГОСТ 15845-80</t>
  </si>
  <si>
    <t>Центральный склад г.Петрозаводск, ул. Онежской флотилии, д. 988</t>
  </si>
  <si>
    <t>Выключатель автоматический ВА 47-63 1п С 16 А (ЭКФ)</t>
  </si>
  <si>
    <t>ГОСТ Р 50345-2010</t>
  </si>
  <si>
    <t>Центральный склад г.Петрозаводск, ул. Онежской флотилии, д. 269</t>
  </si>
  <si>
    <t>Выключатель автоматический ВА 47-63 1п С 25 А (ЭКФ)</t>
  </si>
  <si>
    <t>Центральный склад г.Петрозаводск, ул. Онежской флотилии, д. 943</t>
  </si>
  <si>
    <t>Выключатель автоматический ВА 47-63 1п С 32 А (ЭКФ)</t>
  </si>
  <si>
    <t>Центральный склад г.Петрозаводск, ул. Онежской флотилии, д. 942</t>
  </si>
  <si>
    <t>Выключатель автоматический АП 50 3МТ 25А</t>
  </si>
  <si>
    <t>ГОСТ 9098-78.</t>
  </si>
  <si>
    <t>Центральный склад г.Петрозаводск, ул. Онежской флотилии, д. 284</t>
  </si>
  <si>
    <t>Выключатель автоматический ВА 47-29 4.5кА 1п 10А С</t>
  </si>
  <si>
    <t>Центральный склад г.Петрозаводск, ул. Онежской флотилии, д. 941</t>
  </si>
  <si>
    <t>Пускатель ПМЛ 1100 Б 220В 10А 1но</t>
  </si>
  <si>
    <t>ГОСТ Р 50030.4.1-2002</t>
  </si>
  <si>
    <t>Центральный склад г.Петрозаводск, ул. Онежской флотилии, д. 264</t>
  </si>
  <si>
    <t>Рубильник ЯРВ-100 2М</t>
  </si>
  <si>
    <t>Центральный склад г.Петрозаводск, ул. Онежской флотилии, д. 877</t>
  </si>
  <si>
    <t>Контактор КТ 6053, 630А</t>
  </si>
  <si>
    <t>ГОСТ 3.11-05814</t>
  </si>
  <si>
    <t>Центральный склад г.Петрозаводск, ул. Онежской флотилии, д. 952</t>
  </si>
  <si>
    <t>Выключатель о/у 1 кл А14-100, 220 в</t>
  </si>
  <si>
    <t>ТУ РБ 100258222.001-2000</t>
  </si>
  <si>
    <t>Центральный склад г.Петрозаводск, ул. Онежской флотилии, д. 870</t>
  </si>
  <si>
    <t>Выключатель о/у 2кл.</t>
  </si>
  <si>
    <t>ГОСТ Р 51325.1.</t>
  </si>
  <si>
    <t>Центральный склад г.Петрозаводск, ул. Онежской флотилии, д. 871</t>
  </si>
  <si>
    <t>Выключатель с/у 2кл.</t>
  </si>
  <si>
    <t>Центральный склад г.Петрозаводск, ул. Онежской флотилии, д. 873</t>
  </si>
  <si>
    <t>реле тепловое РТЛ</t>
  </si>
  <si>
    <t>ГОСТ 16308-84</t>
  </si>
  <si>
    <t>Центральный склад г.Петрозаводск, ул. Онежской флотилии, д. 863</t>
  </si>
  <si>
    <t>Контактор КМИ-10910 9А 230В/АС3 1НО</t>
  </si>
  <si>
    <t>Центральный склад г.Петрозаводск, ул. Онежской флотилии, д. 253</t>
  </si>
  <si>
    <t>Пост управления ПКТ-62</t>
  </si>
  <si>
    <t>ГОСТ Р 50030.1-2000</t>
  </si>
  <si>
    <t>Центральный склад г.Петрозаводск, ул. Онежской флотилии, д. 880</t>
  </si>
  <si>
    <t>Пост управления ПКТ-63</t>
  </si>
  <si>
    <t>Центральный склад г.Петрозаводск, ул. Онежской флотилии, д. 881</t>
  </si>
  <si>
    <t>Выключатель автоматический ВА 47-29 3п. 16А</t>
  </si>
  <si>
    <t>Центральный склад г.Петрозаводск, ул. Онежской флотилии, д. 944</t>
  </si>
  <si>
    <t>Выключатель автоматический ВА 47-29 3п. 50А</t>
  </si>
  <si>
    <t>Центральный склад г.Петрозаводск, ул. Онежской флотилии, д. 947</t>
  </si>
  <si>
    <t>Выключатель автоматический ВА 47-29 3Р 25А</t>
  </si>
  <si>
    <t>Центральный склад г.Петрозаводск, ул. Онежской флотилии, д. 945</t>
  </si>
  <si>
    <t>Выключатель автоматический ВА 47-29 3р 6А</t>
  </si>
  <si>
    <t>ГОСТ 9098-78</t>
  </si>
  <si>
    <t>Центральный склад г.Петрозаводск, ул. Онежской флотилии, д. 251</t>
  </si>
  <si>
    <t>Пускатель магнитный ПМЛ 12100*2Б</t>
  </si>
  <si>
    <t>ТУ 16 89 ИГФР.644236.033 ТУ</t>
  </si>
  <si>
    <t>Центральный склад г.Петрозаводск, ул. Онежской флотилии, д. 858</t>
  </si>
  <si>
    <t>Переключатель C2SS1-10-11 , с фиксацией, двухпозиционный</t>
  </si>
  <si>
    <t>ГОСТ 2492-84</t>
  </si>
  <si>
    <t>Центральный склад г.Петрозаводск, ул. Онежской флотилии, д. 826</t>
  </si>
  <si>
    <t>Контактор КТИ 5115 115 А, катушка 220 В</t>
  </si>
  <si>
    <t>Центральный склад г.Петрозаводск, ул. Онежской флотилии, д. 864</t>
  </si>
  <si>
    <t>Переключатель компактный, с фиксацией, трехпозиционный</t>
  </si>
  <si>
    <t>Центральный склад г.Петрозаводск, ул. Онежской флотилии, д. 827</t>
  </si>
  <si>
    <t>Приставка контактная ПКИ-40 доп.контакты 4з  ИЭК</t>
  </si>
  <si>
    <t>ГОСТ Р50030.4.1-2002</t>
  </si>
  <si>
    <t>Центральный склад г.Петрозаводск, ул. Онежской флотилии, д. 862</t>
  </si>
  <si>
    <t>Выключатель автоматический ВА 47-29 С 3А 3П</t>
  </si>
  <si>
    <t>Центральный склад г.Петрозаводск, ул. Онежской флотилии, д. 252</t>
  </si>
  <si>
    <t>Кабель ВВГ 3х1,5</t>
  </si>
  <si>
    <t>Центральный склад г.Петрозаводск, ул. Онежской флотилии, д. 272</t>
  </si>
  <si>
    <t>Кабель ВВГ 3х2,5</t>
  </si>
  <si>
    <t>Центральный склад г.Петрозаводск, ул. Онежской флотилии, д. 845</t>
  </si>
  <si>
    <t>Кабель ВВГ 4х4</t>
  </si>
  <si>
    <t>Центральный склад г.Петрозаводск, ул. Онежской флотилии, д. 273</t>
  </si>
  <si>
    <t>Кабель ВВГ 4х16</t>
  </si>
  <si>
    <t>Центральный склад г.Петрозаводск, ул. Онежской флотилии, д. 849</t>
  </si>
  <si>
    <t>Кабель КГхл 4х4</t>
  </si>
  <si>
    <t>ТУ 16.К73.05-93</t>
  </si>
  <si>
    <t>Центральный склад г.Петрозаводск, ул. Онежской флотилии, д. 842</t>
  </si>
  <si>
    <t>Наконечник ТА-70</t>
  </si>
  <si>
    <t>Центральный склад г.Петрозаводск, ул. Онежской флотилии, д. 906</t>
  </si>
  <si>
    <t>Наконечник ТА-95</t>
  </si>
  <si>
    <t>Центральный склад г.Петрозаводск, ул. Онежской флотилии, д. 907</t>
  </si>
  <si>
    <t>Наконечник ТА-120</t>
  </si>
  <si>
    <t>Центральный склад г.Петрозаводск, ул. Онежской флотилии, д. 908</t>
  </si>
  <si>
    <t>Наконечник ТА-150</t>
  </si>
  <si>
    <t>Центральный склад г.Петрозаводск, ул. Онежской флотилии, д. 909</t>
  </si>
  <si>
    <t>Наконечник ТАМ-150</t>
  </si>
  <si>
    <t>ГОСТ 9581-80</t>
  </si>
  <si>
    <t>Центральный склад г.Петрозаводск, ул. Онежской флотилии, д. 275</t>
  </si>
  <si>
    <t>Наконечник ТАМ-120</t>
  </si>
  <si>
    <t>Центральный склад г.Петрозаводск, ул. Онежской флотилии, д. 270</t>
  </si>
  <si>
    <t>Гильза ГА-120</t>
  </si>
  <si>
    <t>Центральный склад г.Петрозаводск, ул. Онежской флотилии, д. 918</t>
  </si>
  <si>
    <t>Кабель FTP 4х2х0,48 5е кат.</t>
  </si>
  <si>
    <t>Центральный склад г.Петрозаводск, ул. Онежской флотилии, д. 1138</t>
  </si>
  <si>
    <t>Кабель-канал 16*16</t>
  </si>
  <si>
    <t>ТУ 6-05-1581-78</t>
  </si>
  <si>
    <t>Центральный склад г.Петрозаводск, ул. Онежской флотилии, д. 893</t>
  </si>
  <si>
    <t>Центральный склад г.Петрозаводск, ул. Онежской флотилии, д. 395</t>
  </si>
  <si>
    <t>Наконечник ТА-35</t>
  </si>
  <si>
    <t>Центральный склад г.Петрозаводск, ул. Онежской флотилии, д. 288</t>
  </si>
  <si>
    <t>Кабель АВВГ 3х2,5</t>
  </si>
  <si>
    <t>Центральный склад г.Петрозаводск, ул. Онежской флотилии, д. 851</t>
  </si>
  <si>
    <t>Кабель-канал 40*40</t>
  </si>
  <si>
    <t>ГОСТ 14332</t>
  </si>
  <si>
    <t>Центральный склад г.Петрозаводск, ул. Онежской флотилии, д. 895</t>
  </si>
  <si>
    <t>Гильза ГА-16</t>
  </si>
  <si>
    <t>Центральный склад г.Петрозаводск, ул. Онежской флотилии, д. 914</t>
  </si>
  <si>
    <t>Гильза ГА-35</t>
  </si>
  <si>
    <t>Центральный склад г.Петрозаводск, ул. Онежской флотилии, д. 915</t>
  </si>
  <si>
    <t>Гильза ГА-50</t>
  </si>
  <si>
    <t>Центральный склад г.Петрозаводск, ул. Онежской флотилии, д. 916</t>
  </si>
  <si>
    <t>Гильза ГА-95</t>
  </si>
  <si>
    <t>Центральный склад г.Петрозаводск, ул. Онежской флотилии, д. 917</t>
  </si>
  <si>
    <t>Гильза ГА-150</t>
  </si>
  <si>
    <t>Центральный склад г.Петрозаводск, ул. Онежской флотилии, д. 919</t>
  </si>
  <si>
    <t>Наконечник ТАМ-16</t>
  </si>
  <si>
    <t>Центральный склад г.Петрозаводск, ул. Онежской флотилии, д. 247</t>
  </si>
  <si>
    <t>Наконечник ТАМ-25</t>
  </si>
  <si>
    <t>Центральный склад г.Петрозаводск, ул. Онежской флотилии, д. 245</t>
  </si>
  <si>
    <t>Наконечник ТАМ-35</t>
  </si>
  <si>
    <t>Центральный склад г.Петрозаводск, ул. Онежской флотилии, д. 910</t>
  </si>
  <si>
    <t>Наконечник ТАМ-50</t>
  </si>
  <si>
    <t>Центральный склад г.Петрозаводск, ул. Онежской флотилии, д. 911</t>
  </si>
  <si>
    <t>Наконечник ТАМ-70</t>
  </si>
  <si>
    <t>Центральный склад г.Петрозаводск, ул. Онежской флотилии, д. 912</t>
  </si>
  <si>
    <t>Наконечник ТАМ-95</t>
  </si>
  <si>
    <t>Центральный склад г.Петрозаводск, ул. Онежской флотилии, д. 913</t>
  </si>
  <si>
    <t>Наконечник ТАМ-185</t>
  </si>
  <si>
    <t>Центральный склад г.Петрозаводск, ул. Онежской флотилии, д. 246</t>
  </si>
  <si>
    <t>Наконечник ТА-50</t>
  </si>
  <si>
    <t>Центральный склад г.Петрозаводск, ул. Онежской флотилии, д. 276</t>
  </si>
  <si>
    <t>Гильза кабельная медная ГМ-16</t>
  </si>
  <si>
    <t>Центральный склад г.Петрозаводск, ул. Онежской флотилии, д. 920</t>
  </si>
  <si>
    <t>Гильза кабельная медная ГМ-35</t>
  </si>
  <si>
    <t>Центральный склад г.Петрозаводск, ул. Онежской флотилии, д. 263</t>
  </si>
  <si>
    <t>Гильза кабельная медная ГМ-50</t>
  </si>
  <si>
    <t>Центральный склад г.Петрозаводск, ул. Онежской флотилии, д. 262</t>
  </si>
  <si>
    <t>Гильза кабельная медная ГМ-95</t>
  </si>
  <si>
    <t>Центральный склад г.Петрозаводск, ул. Онежской флотилии, д. 921</t>
  </si>
  <si>
    <t>Кабель КГ 7х1,5</t>
  </si>
  <si>
    <t>Центральный склад г.Петрозаводск, ул. Онежской флотилии, д. 843</t>
  </si>
  <si>
    <t>Кабель КГХЛ 4х1,5</t>
  </si>
  <si>
    <t>Центральный склад г.Петрозаводск, ул. Онежской флотилии, д. 840</t>
  </si>
  <si>
    <t>Кабель КГХЛ 4х2,5</t>
  </si>
  <si>
    <t>Центральный склад г.Петрозаводск, ул. Онежской флотилии, д. 841</t>
  </si>
  <si>
    <t>Кабель ВВГ 5*4</t>
  </si>
  <si>
    <t>ГОСТ Р ISO 9001-9002; MS ISO 9001:2000; 16442-80; ТУ 16.К56.022-98; ТУ 16.К73.062-2002</t>
  </si>
  <si>
    <t>Центральный склад г.Петрозаводск, ул. Онежской флотилии, д. 847</t>
  </si>
  <si>
    <t>Кабель КВВГ 7*1,0</t>
  </si>
  <si>
    <t>Центральный склад г.Петрозаводск, ул. Онежской флотилии, д. 1134</t>
  </si>
  <si>
    <t>Наконечник ТМЛ 16 мм²</t>
  </si>
  <si>
    <t>ГОСТ 7386-80</t>
  </si>
  <si>
    <t>Центральный склад г.Петрозаводск, ул. Онежской флотилии, д. 900</t>
  </si>
  <si>
    <t>Трубка термоусаживаемая ТУТ 10/5</t>
  </si>
  <si>
    <t>ТУ 95 1613-01</t>
  </si>
  <si>
    <t>Центральный склад г.Петрозаводск, ул. Онежской флотилии, д. 265</t>
  </si>
  <si>
    <t>Трубка термоусаживаемая ТУТ 20/10</t>
  </si>
  <si>
    <t>Центральный склад г.Петрозаводск, ул. Онежской флотилии, д. 939</t>
  </si>
  <si>
    <t>Трубка термоусаживаемая ТУТ 24/12</t>
  </si>
  <si>
    <t>Центральный склад г.Петрозаводск, ул. Онежской флотилии, д. 940</t>
  </si>
  <si>
    <t>Трубка термоусаживаемая ТУТ 30/15</t>
  </si>
  <si>
    <t>Центральный склад г.Петрозаводск, ул. Онежской флотилии, д. 266</t>
  </si>
  <si>
    <t>Трубка термоусаживаемая ТУТ 50/25</t>
  </si>
  <si>
    <t>Центральный склад г.Петрозаводск, ул. Онежской флотилии, д. 261</t>
  </si>
  <si>
    <t>Кабель КГ 7*1 (со стальной жилой для ГПМ)</t>
  </si>
  <si>
    <t>ГОСТ Р ISO 9001-9002; MS ISO 9001:2000; ТУ 16.К73.05-93; 24334-80</t>
  </si>
  <si>
    <t>Центральный склад г.Петрозаводск, ул. Онежской флотилии, д. 280</t>
  </si>
  <si>
    <t>Наконечник ТМЛ 10-6-5,</t>
  </si>
  <si>
    <t>Центральный склад г.Петрозаводск, ул. Онежской флотилии, д. 899</t>
  </si>
  <si>
    <t>Наконечник ТМЛ 120-12-17</t>
  </si>
  <si>
    <t>Центральный склад г.Петрозаводск, ул. Онежской флотилии, д. 905</t>
  </si>
  <si>
    <t>Кабель-канал перфорированный 25х25</t>
  </si>
  <si>
    <t>CKK50-025-025-1-K03</t>
  </si>
  <si>
    <t>Центральный склад г.Петрозаводск, ул. Онежской флотилии, д. 896</t>
  </si>
  <si>
    <t>Стяжка кабельная нейлоновая 100 мм</t>
  </si>
  <si>
    <t>ГОСТ 17557.88</t>
  </si>
  <si>
    <t>Центральный склад г.Петрозаводск, ул. Онежской флотилии, д. 396</t>
  </si>
  <si>
    <t>Скоба кабельная пластмассовая СО от 6мм до 12 мм</t>
  </si>
  <si>
    <t>ТУ 36-1448-82, ТУ 36-2265-80</t>
  </si>
  <si>
    <t>Центральный склад г.Петрозаводск, ул. Онежской флотилии, д. 175</t>
  </si>
  <si>
    <t>Стяжки кабельные 200*3,6 (100 шт.)</t>
  </si>
  <si>
    <t>Центральный склад г.Петрозаводск, ул. Онежской флотилии, д. 1136</t>
  </si>
  <si>
    <t>Наконечник медный луженый ТМЛ 35 мм2</t>
  </si>
  <si>
    <t>Центральный склад г.Петрозаводск, ул. Онежской флотилии, д. 901</t>
  </si>
  <si>
    <t>Наконечник вилочный медный НВИ 1,25-4</t>
  </si>
  <si>
    <t>Центральный склад г.Петрозаводск, ул. Онежской флотилии, д. 882</t>
  </si>
  <si>
    <t>Наконечник вилочный медный НВИ 2-6</t>
  </si>
  <si>
    <t>Центральный склад г.Петрозаводск, ул. Онежской флотилии, д. 883</t>
  </si>
  <si>
    <t>Кабель ВВГ 5*6</t>
  </si>
  <si>
    <t>Центральный склад г.Петрозаводск, ул. Онежской флотилии, д. 848</t>
  </si>
  <si>
    <t>Кабель ВВГ 5*2,5</t>
  </si>
  <si>
    <t>Центральный склад г.Петрозаводск, ул. Онежской флотилии, д. 846</t>
  </si>
  <si>
    <t>Наконечник медный луженый ТМЛ 4 мм²</t>
  </si>
  <si>
    <t>Центральный склад г.Петрозаводск, ул. Онежской флотилии, д. 898</t>
  </si>
  <si>
    <t>Кабель КВВГ 19х1,5</t>
  </si>
  <si>
    <t>ГОСТ 26411-85</t>
  </si>
  <si>
    <t>Центральный склад г.Петрозаводск, ул. Онежской флотилии, д. 844</t>
  </si>
  <si>
    <t>Наконечник медный луженый ТМЛ 50 мм2</t>
  </si>
  <si>
    <t>Центральный склад г.Петрозаводск, ул. Онежской флотилии, д. 902</t>
  </si>
  <si>
    <t>Наконечник медный луженый ТМЛ 70 мм2</t>
  </si>
  <si>
    <t>Центральный склад г.Петрозаводск, ул. Онежской флотилии, д. 903</t>
  </si>
  <si>
    <t>Наконечник медный луженый ТМЛ 95 мм2</t>
  </si>
  <si>
    <t>Центральный склад г.Петрозаводск, ул. Онежской флотилии, д. 904</t>
  </si>
  <si>
    <t>Кабель-канал 25*16</t>
  </si>
  <si>
    <t>ГОСТ 19111-77</t>
  </si>
  <si>
    <t>Центральный склад г.Петрозаводск, ул. Онежской флотилии, д. 894</t>
  </si>
  <si>
    <t>Кабель канал перфорированный 40х40 перф 7х11 "ИМПАКТ"</t>
  </si>
  <si>
    <t>Центральный склад г.Петрозаводск, ул. Онежской флотилии, д. 897</t>
  </si>
  <si>
    <t>Стяжка крепежная стандартная КСС 4*250, упаковка 100шт</t>
  </si>
  <si>
    <t>Центральный склад г.Петрозаводск, ул. Онежской флотилии, д. 260</t>
  </si>
  <si>
    <t>Стяжка крепежная стандартная КСС 3*150, упаковка 100шт</t>
  </si>
  <si>
    <t>ГОСТ 17679-80</t>
  </si>
  <si>
    <t>Центральный склад г.Петрозаводск, ул. Онежской флотилии, д. 922</t>
  </si>
  <si>
    <t>Кабель ВВГ 4*10</t>
  </si>
  <si>
    <t>Центральный склад г.Петрозаводск, ул. Онежской флотилии, д. 850</t>
  </si>
  <si>
    <t>Кабель КВВГ 4х4,0</t>
  </si>
  <si>
    <t>Центральный склад г.Петрозаводск, ул. Онежской флотилии, д. 258</t>
  </si>
  <si>
    <t>Кабель КВВГ 4*2,5</t>
  </si>
  <si>
    <t>Центральный склад г.Петрозаводск, ул. Онежской флотилии, д. 257</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</si>
</sst>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quot;$&quot;#,##0.00_);\(&quot;$&quot;#,##0.00\)"/>
    <numFmt numFmtId="169" formatCode="_(&quot;$&quot;* #,##0_);_(&quot;$&quot;* \(#,##0\);_(&quot;$&quot;* &quot;-&quot;_);_(@_)"/>
    <numFmt numFmtId="170" formatCode="_(* #,##0_);_(* \(#,##0\);_(* &quot;-&quot;_);_(@_)"/>
    <numFmt numFmtId="171" formatCode="_(&quot;$&quot;* #,##0.00_);_(&quot;$&quot;* \(#,##0.00\);_(&quot;$&quot;* &quot;-&quot;??_);_(@_)"/>
    <numFmt numFmtId="172" formatCode="d/m"/>
    <numFmt numFmtId="173" formatCode="\ #,##0.00&quot;    &quot;;\-#,##0.00&quot;    &quot;;&quot; -&quot;#&quot;    &quot;;@\ "/>
    <numFmt numFmtId="174" formatCode="_-* #,##0.00_р_._-;\-* #,##0.00_р_._-;_-* \-??_р_._-;_-@_-"/>
    <numFmt numFmtId="175" formatCode="0.0"/>
    <numFmt numFmtId="176" formatCode="General_)"/>
    <numFmt numFmtId="177" formatCode="&quot;$&quot;#,##0_);[Red]\(&quot;$&quot;#,##0\)"/>
    <numFmt numFmtId="178" formatCode="dd\-mmm\-yy"/>
    <numFmt numFmtId="179" formatCode="_-* #,##0_-;\-* #,##0_-;_-* &quot;-&quot;_-;_-@_-"/>
    <numFmt numFmtId="180" formatCode="_-* #,##0.00_-;\-* #,##0.00_-;_-* &quot;-&quot;??_-;_-@_-"/>
    <numFmt numFmtId="181" formatCode="_-* #,##0\ _р_._-;\-* #,##0\ _р_._-;_-* &quot;-&quot;\ _р_._-;_-@_-"/>
    <numFmt numFmtId="182" formatCode="#,##0_);[Red]\(#,##0\)"/>
    <numFmt numFmtId="183" formatCode="#,##0.00_);[Red]\(#,##0.00\)"/>
    <numFmt numFmtId="184" formatCode="&quot;?.&quot;#,##0_);[Red]\(&quot;?.&quot;#,##0\)"/>
    <numFmt numFmtId="185" formatCode="&quot;?.&quot;#,##0.00_);[Red]\(&quot;?.&quot;#,##0.00\)"/>
    <numFmt numFmtId="186" formatCode="_-* #,##0\ &quot;руб&quot;_-;\-* #,##0\ &quot;руб&quot;_-;_-* &quot;-&quot;\ &quot;руб&quot;_-;_-@_-"/>
    <numFmt numFmtId="187" formatCode="_-&quot;£&quot;* #,##0_-;\-&quot;£&quot;* #,##0_-;_-&quot;£&quot;* &quot;-&quot;_-;_-@_-"/>
    <numFmt numFmtId="188" formatCode="_-&quot;£&quot;* #,##0.00_-;\-&quot;£&quot;* #,##0.00_-;_-&quot;£&quot;* &quot;-&quot;??_-;_-@_-"/>
    <numFmt numFmtId="189" formatCode="_-* #,##0\ _F_-;\-* #,##0\ _F_-;_-* &quot;-&quot;\ _F_-;_-@_-"/>
    <numFmt numFmtId="190" formatCode="_-* #,##0.00\ &quot;F&quot;_-;\-* #,##0.00\ &quot;F&quot;_-;_-* &quot;-&quot;??\ &quot;F&quot;_-;_-@_-"/>
    <numFmt numFmtId="191" formatCode="_-* #,##0.00\ _F_-;\-* #,##0.00\ _F_-;_-* &quot;-&quot;??\ _F_-;_-@_-"/>
    <numFmt numFmtId="192" formatCode="_-* #,##0.00\ [$€]_-;\-* #,##0.00\ [$€]_-;_-* &quot;-&quot;??\ [$€]_-;_-@_-"/>
    <numFmt numFmtId="193" formatCode="#,##0.00;[Red]\-#,##0.00;&quot;-&quot;"/>
    <numFmt numFmtId="194" formatCode="#,##0;[Red]\-#,##0;&quot;-&quot;"/>
    <numFmt numFmtId="195" formatCode="_(* #,##0_);_(* \(#,##0\);_(* &quot;-&quot;??_);_(@_)"/>
    <numFmt numFmtId="196" formatCode="mmmm\ d\,\ yyyy"/>
    <numFmt numFmtId="197" formatCode="#,##0_ ;[Red]\-#,##0\ "/>
    <numFmt numFmtId="198" formatCode="#,###"/>
    <numFmt numFmtId="199" formatCode="0.00_)"/>
    <numFmt numFmtId="200" formatCode="#,##0\ &quot;р.&quot;;\-#,##0\ &quot;р.&quot;"/>
    <numFmt numFmtId="201" formatCode="0.000000000"/>
    <numFmt numFmtId="202" formatCode="0.00000000000"/>
    <numFmt numFmtId="203" formatCode="&quot;Ј&quot;#,##0;\-&quot;Ј&quot;#,##0"/>
    <numFmt numFmtId="204" formatCode="0.0000000000"/>
    <numFmt numFmtId="205" formatCode="_-* #,##0.00[$€-1]_-;\-* #,##0.00[$€-1]_-;_-* &quot;-&quot;??[$€-1]_-"/>
    <numFmt numFmtId="206" formatCode="\ #,##0&quot; руб &quot;;\-#,##0&quot; руб &quot;;&quot; - руб &quot;;@\ "/>
    <numFmt numFmtId="207" formatCode="[$-419]General"/>
    <numFmt numFmtId="208" formatCode="\ #,##0\ ;&quot; (&quot;#,##0\);&quot; -&quot;#\ ;@\ "/>
    <numFmt numFmtId="209" formatCode="_-&quot;?&quot;* #,##0_-;\-&quot;?&quot;* #,##0_-;_-&quot;?&quot;* &quot;-&quot;_-;_-@_-"/>
    <numFmt numFmtId="210" formatCode="_-&quot;?&quot;* #,##0.00_-;\-&quot;?&quot;* #,##0.00_-;_-&quot;?&quot;* &quot;-&quot;??_-;_-@_-"/>
    <numFmt numFmtId="211" formatCode="_(* #,##0.000_);_(* \(#,##0.000\);_(* &quot;-&quot;??_);_(@_)"/>
    <numFmt numFmtId="212" formatCode="_-* #,##0,&quot;руб&quot;_-;\-* #,##0,&quot;руб&quot;_-;_-* &quot;- руб&quot;_-;_-@_-"/>
    <numFmt numFmtId="213" formatCode="mmmm\ d&quot;, &quot;yyyy"/>
    <numFmt numFmtId="214" formatCode="#,##0.000"/>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0"/>
      <color theme="1"/>
      <name val="Tahoma"/>
      <family val="2"/>
      <charset val="204"/>
    </font>
    <font>
      <b/>
      <sz val="10"/>
      <name val="Tahoma"/>
      <family val="2"/>
      <charset val="204"/>
    </font>
    <font>
      <b/>
      <sz val="12"/>
      <name val="Arial CE"/>
      <family val="2"/>
      <charset val="238"/>
    </font>
    <font>
      <sz val="10"/>
      <color rgb="FF00B050"/>
      <name val="Tahoma"/>
      <family val="2"/>
      <charset val="204"/>
    </font>
    <font>
      <sz val="10"/>
      <color rgb="FF002060"/>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hair">
        <color indexed="64"/>
      </left>
      <right/>
      <top style="hair">
        <color indexed="64"/>
      </top>
      <bottom/>
      <diagonal/>
    </border>
    <border>
      <left style="thin">
        <color indexed="64"/>
      </left>
      <right style="thin">
        <color indexed="64"/>
      </right>
      <top/>
      <bottom style="hair">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3787">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69" fontId="7" fillId="0" borderId="0" applyFont="0" applyFill="0" applyBorder="0" applyAlignment="0" applyProtection="0"/>
    <xf numFmtId="172"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69" fontId="10" fillId="0" borderId="0" applyFont="0" applyFill="0" applyBorder="0" applyAlignment="0" applyProtection="0"/>
    <xf numFmtId="168"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3" fontId="5" fillId="0" borderId="0"/>
    <xf numFmtId="174" fontId="5" fillId="0" borderId="0"/>
    <xf numFmtId="174"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0" fontId="33" fillId="0" borderId="9">
      <protection locked="0"/>
    </xf>
    <xf numFmtId="0" fontId="71" fillId="0" borderId="9">
      <protection locked="0"/>
    </xf>
    <xf numFmtId="178" fontId="34" fillId="0" borderId="0">
      <protection locked="0"/>
    </xf>
    <xf numFmtId="178" fontId="72" fillId="0" borderId="0">
      <protection locked="0"/>
    </xf>
    <xf numFmtId="178" fontId="34" fillId="0" borderId="0">
      <protection locked="0"/>
    </xf>
    <xf numFmtId="178" fontId="72" fillId="0" borderId="0">
      <protection locked="0"/>
    </xf>
    <xf numFmtId="178" fontId="33" fillId="0" borderId="9">
      <protection locked="0"/>
    </xf>
    <xf numFmtId="178" fontId="71" fillId="0" borderId="9">
      <protection locked="0"/>
    </xf>
    <xf numFmtId="186" fontId="10" fillId="0" borderId="0">
      <alignment horizontal="center"/>
    </xf>
    <xf numFmtId="186"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6"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4" fontId="35" fillId="0" borderId="0" applyFont="0" applyFill="0" applyBorder="0" applyAlignment="0" applyProtection="0"/>
    <xf numFmtId="185"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89" fontId="10" fillId="0" borderId="0" applyFont="0" applyFill="0" applyBorder="0" applyAlignment="0" applyProtection="0"/>
    <xf numFmtId="191" fontId="10" fillId="0" borderId="0" applyFont="0" applyFill="0" applyBorder="0" applyAlignment="0" applyProtection="0"/>
    <xf numFmtId="177" fontId="35" fillId="0" borderId="0" applyFont="0" applyFill="0" applyBorder="0" applyAlignment="0" applyProtection="0"/>
    <xf numFmtId="190"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79" fontId="7" fillId="0" borderId="0" applyFont="0" applyFill="0" applyBorder="0" applyAlignment="0" applyProtection="0"/>
    <xf numFmtId="180" fontId="7" fillId="0" borderId="0" applyFont="0" applyFill="0" applyBorder="0" applyAlignment="0" applyProtection="0"/>
    <xf numFmtId="192" fontId="10" fillId="0" borderId="0" applyFont="0" applyFill="0" applyBorder="0" applyAlignment="0" applyProtection="0"/>
    <xf numFmtId="205" fontId="10" fillId="0" borderId="0" applyFont="0" applyFill="0" applyBorder="0" applyAlignment="0" applyProtection="0"/>
    <xf numFmtId="192" fontId="10" fillId="0" borderId="0" applyFont="0" applyFill="0" applyBorder="0" applyAlignment="0" applyProtection="0"/>
    <xf numFmtId="178" fontId="33" fillId="0" borderId="0">
      <protection locked="0"/>
    </xf>
    <xf numFmtId="178" fontId="71" fillId="0" borderId="0">
      <protection locked="0"/>
    </xf>
    <xf numFmtId="178" fontId="33" fillId="0" borderId="0">
      <protection locked="0"/>
    </xf>
    <xf numFmtId="178" fontId="71" fillId="0" borderId="0">
      <protection locked="0"/>
    </xf>
    <xf numFmtId="178" fontId="37" fillId="0" borderId="0">
      <protection locked="0"/>
    </xf>
    <xf numFmtId="178" fontId="73"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7" fillId="0" borderId="0">
      <protection locked="0"/>
    </xf>
    <xf numFmtId="178"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0"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7" fontId="41" fillId="0" borderId="1">
      <alignment horizontal="right" vertical="center" wrapText="1"/>
    </xf>
    <xf numFmtId="0" fontId="44" fillId="2" borderId="0"/>
    <xf numFmtId="195" fontId="7" fillId="22" borderId="1">
      <alignment vertical="center"/>
    </xf>
    <xf numFmtId="167" fontId="10" fillId="0" borderId="0" applyFont="0" applyFill="0" applyBorder="0" applyAlignment="0" applyProtection="0"/>
    <xf numFmtId="169" fontId="7" fillId="0" borderId="0" applyFont="0" applyFill="0" applyBorder="0" applyAlignment="0" applyProtection="0"/>
    <xf numFmtId="171" fontId="7" fillId="0" borderId="0" applyFont="0" applyFill="0" applyBorder="0" applyAlignment="0" applyProtection="0"/>
    <xf numFmtId="199" fontId="52" fillId="0" borderId="0"/>
    <xf numFmtId="0" fontId="10" fillId="0" borderId="0"/>
    <xf numFmtId="0" fontId="45" fillId="0" borderId="0"/>
    <xf numFmtId="0" fontId="8" fillId="0" borderId="0"/>
    <xf numFmtId="182" fontId="35" fillId="0" borderId="0" applyFont="0" applyFill="0" applyBorder="0" applyAlignment="0" applyProtection="0"/>
    <xf numFmtId="183" fontId="35" fillId="0" borderId="0" applyFont="0" applyFill="0" applyBorder="0" applyAlignment="0" applyProtection="0"/>
    <xf numFmtId="182" fontId="35" fillId="0" borderId="0" applyFont="0" applyFill="0" applyBorder="0" applyAlignment="0" applyProtection="0"/>
    <xf numFmtId="183"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5"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0" fontId="13" fillId="20" borderId="8" applyFont="0" applyAlignment="0" applyProtection="0"/>
    <xf numFmtId="170" fontId="13" fillId="20" borderId="8" applyFont="0" applyAlignment="0" applyProtection="0"/>
    <xf numFmtId="0" fontId="31" fillId="21" borderId="8">
      <alignment horizontal="left" vertical="center" wrapText="1"/>
    </xf>
    <xf numFmtId="193" fontId="24" fillId="0" borderId="8">
      <alignment horizontal="center" vertical="center" wrapText="1"/>
    </xf>
    <xf numFmtId="194" fontId="24" fillId="20" borderId="8">
      <alignment horizontal="center" vertical="center" wrapText="1"/>
      <protection locked="0"/>
    </xf>
    <xf numFmtId="0" fontId="7" fillId="2" borderId="0"/>
    <xf numFmtId="195" fontId="48" fillId="24" borderId="4">
      <alignment horizontal="center" vertical="center"/>
    </xf>
    <xf numFmtId="0" fontId="18" fillId="0" borderId="0"/>
    <xf numFmtId="0" fontId="18" fillId="0" borderId="0"/>
    <xf numFmtId="0" fontId="18" fillId="0" borderId="0"/>
    <xf numFmtId="0" fontId="18" fillId="0" borderId="0"/>
    <xf numFmtId="187" fontId="7" fillId="0" borderId="0" applyFont="0" applyFill="0" applyBorder="0" applyAlignment="0" applyProtection="0"/>
    <xf numFmtId="188" fontId="7" fillId="0" borderId="0" applyFont="0" applyFill="0" applyBorder="0" applyAlignment="0" applyProtection="0"/>
    <xf numFmtId="195" fontId="7" fillId="25" borderId="1" applyNumberFormat="0" applyFill="0" applyBorder="0" applyProtection="0">
      <alignment vertical="center"/>
      <protection locked="0"/>
    </xf>
    <xf numFmtId="195"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6"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0" fontId="10" fillId="2" borderId="0" applyFont="0" applyFill="0" applyBorder="0" applyAlignment="0" applyProtection="0">
      <alignment horizontal="right"/>
    </xf>
    <xf numFmtId="200" fontId="10" fillId="2" borderId="0" applyFont="0" applyFill="0" applyBorder="0" applyAlignment="0" applyProtection="0">
      <alignment horizontal="right"/>
    </xf>
    <xf numFmtId="201" fontId="10" fillId="0" borderId="1" applyNumberFormat="0" applyBorder="0" applyAlignment="0">
      <alignment horizontal="centerContinuous" vertical="center" wrapText="1"/>
    </xf>
    <xf numFmtId="201"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6"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5"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2" fontId="10" fillId="33" borderId="0" applyFont="0" applyFill="0" applyBorder="0" applyAlignment="0" applyProtection="0">
      <alignment horizontal="right"/>
    </xf>
    <xf numFmtId="202"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3" fontId="10" fillId="2" borderId="1" applyFont="0" applyFill="0" applyBorder="0" applyAlignment="0" applyProtection="0"/>
    <xf numFmtId="201" fontId="10" fillId="0" borderId="2" applyFont="0" applyFill="0" applyBorder="0" applyAlignment="0" applyProtection="0">
      <alignment horizontal="center"/>
    </xf>
    <xf numFmtId="201" fontId="10" fillId="0" borderId="2" applyFont="0" applyFill="0" applyBorder="0" applyAlignment="0" applyProtection="0">
      <alignment horizontal="center"/>
    </xf>
    <xf numFmtId="204" fontId="10" fillId="0" borderId="1" applyFont="0" applyFill="0" applyBorder="0" applyAlignment="0" applyProtection="0">
      <alignment wrapText="1"/>
    </xf>
    <xf numFmtId="204" fontId="10" fillId="0" borderId="1" applyFont="0" applyFill="0" applyBorder="0" applyAlignment="0" applyProtection="0">
      <alignment wrapText="1"/>
    </xf>
    <xf numFmtId="181" fontId="27" fillId="0" borderId="0" applyFont="0" applyFill="0" applyBorder="0" applyAlignment="0" applyProtection="0"/>
    <xf numFmtId="3" fontId="14" fillId="0" borderId="7" applyFont="0" applyBorder="0">
      <alignment horizontal="right"/>
      <protection locked="0"/>
    </xf>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1"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8" fontId="50" fillId="35" borderId="22">
      <alignment vertical="center"/>
    </xf>
    <xf numFmtId="0" fontId="70" fillId="7" borderId="0" applyNumberFormat="0" applyBorder="0" applyAlignment="0" applyProtection="0"/>
    <xf numFmtId="178" fontId="33" fillId="0" borderId="0">
      <protection locked="0"/>
    </xf>
    <xf numFmtId="178"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8" fontId="33" fillId="0" borderId="0">
      <protection locked="0"/>
    </xf>
    <xf numFmtId="178" fontId="33" fillId="0" borderId="0">
      <protection locked="0"/>
    </xf>
    <xf numFmtId="178" fontId="33" fillId="0" borderId="0">
      <protection locked="0"/>
    </xf>
    <xf numFmtId="178" fontId="33" fillId="0" borderId="0">
      <protection locked="0"/>
    </xf>
    <xf numFmtId="0" fontId="33" fillId="0" borderId="9">
      <protection locked="0"/>
    </xf>
    <xf numFmtId="178" fontId="34" fillId="0" borderId="0">
      <protection locked="0"/>
    </xf>
    <xf numFmtId="178" fontId="34" fillId="0" borderId="0">
      <protection locked="0"/>
    </xf>
    <xf numFmtId="178" fontId="33" fillId="0" borderId="9">
      <protection locked="0"/>
    </xf>
    <xf numFmtId="206"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2"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7" fontId="12" fillId="0" borderId="0"/>
    <xf numFmtId="207" fontId="12" fillId="0" borderId="0"/>
    <xf numFmtId="0" fontId="12" fillId="0" borderId="0"/>
    <xf numFmtId="0" fontId="67" fillId="0" borderId="0" applyNumberFormat="0" applyFill="0" applyBorder="0" applyAlignment="0" applyProtection="0"/>
    <xf numFmtId="178" fontId="33" fillId="0" borderId="0">
      <protection locked="0"/>
    </xf>
    <xf numFmtId="178" fontId="33" fillId="0" borderId="0">
      <protection locked="0"/>
    </xf>
    <xf numFmtId="178" fontId="37" fillId="0" borderId="0">
      <protection locked="0"/>
    </xf>
    <xf numFmtId="178" fontId="33" fillId="0" borderId="0">
      <protection locked="0"/>
    </xf>
    <xf numFmtId="178" fontId="33" fillId="0" borderId="0">
      <protection locked="0"/>
    </xf>
    <xf numFmtId="178" fontId="33" fillId="0" borderId="0">
      <protection locked="0"/>
    </xf>
    <xf numFmtId="178"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8"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09" fontId="7" fillId="0" borderId="0" applyFont="0" applyFill="0" applyBorder="0" applyAlignment="0" applyProtection="0"/>
    <xf numFmtId="210" fontId="7" fillId="0" borderId="0" applyFont="0" applyFill="0" applyBorder="0" applyAlignment="0" applyProtection="0"/>
    <xf numFmtId="0" fontId="69" fillId="0" borderId="0" applyNumberFormat="0" applyFill="0" applyBorder="0" applyAlignment="0" applyProtection="0"/>
    <xf numFmtId="195"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1"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8"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7"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4" fontId="12" fillId="0" borderId="0" applyFill="0" applyBorder="0" applyAlignment="0" applyProtection="0"/>
    <xf numFmtId="173" fontId="5"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6"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6"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4"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69"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2" fontId="5" fillId="0" borderId="0">
      <alignment horizontal="center"/>
    </xf>
    <xf numFmtId="212"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3"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7"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cellStyleXfs>
  <cellXfs count="116">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99" fillId="0" borderId="0" xfId="9526" applyNumberFormat="1" applyFont="1" applyAlignment="1">
      <alignment vertical="center"/>
    </xf>
    <xf numFmtId="0" fontId="99" fillId="0" borderId="0" xfId="9526" applyFont="1" applyAlignment="1">
      <alignmen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3" applyFont="1" applyAlignment="1">
      <alignment vertical="center"/>
    </xf>
    <xf numFmtId="0" fontId="89" fillId="0" borderId="0" xfId="13774" applyFont="1" applyFill="1" applyBorder="1" applyAlignment="1">
      <alignment horizontal="left"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0" fontId="100" fillId="0" borderId="0" xfId="3" applyFont="1" applyFill="1" applyAlignment="1">
      <alignment horizontal="left" vertical="center"/>
    </xf>
    <xf numFmtId="4" fontId="89" fillId="0" borderId="0" xfId="3" applyNumberFormat="1" applyFont="1" applyFill="1" applyAlignment="1">
      <alignment horizontal="right" vertical="center"/>
    </xf>
    <xf numFmtId="0" fontId="100" fillId="0" borderId="0" xfId="2" applyFont="1" applyFill="1" applyAlignment="1">
      <alignment horizontal="center" vertical="center"/>
    </xf>
    <xf numFmtId="0" fontId="89" fillId="0" borderId="0" xfId="3" applyFont="1" applyAlignment="1">
      <alignment horizontal="right" vertical="center" wrapText="1"/>
    </xf>
    <xf numFmtId="0" fontId="89" fillId="0" borderId="0" xfId="3" applyFont="1" applyFill="1" applyAlignment="1">
      <alignment horizontal="left" vertical="center" wrapText="1"/>
    </xf>
    <xf numFmtId="214" fontId="89" fillId="0" borderId="0" xfId="3" applyNumberFormat="1" applyFont="1" applyFill="1" applyAlignment="1">
      <alignment horizontal="left" vertical="center" wrapText="1"/>
    </xf>
    <xf numFmtId="0" fontId="89" fillId="0" borderId="0" xfId="3" applyFont="1" applyFill="1" applyAlignment="1">
      <alignment horizontal="center" vertical="center" wrapText="1"/>
    </xf>
    <xf numFmtId="0" fontId="89" fillId="0" borderId="0" xfId="13774" applyFont="1" applyFill="1" applyBorder="1" applyAlignment="1">
      <alignment horizontal="left" vertical="center" wrapText="1"/>
    </xf>
    <xf numFmtId="0" fontId="89" fillId="0" borderId="0" xfId="3" applyFont="1" applyAlignment="1">
      <alignment vertical="center" wrapText="1"/>
    </xf>
    <xf numFmtId="0" fontId="89" fillId="0" borderId="0" xfId="3" applyFont="1" applyFill="1" applyAlignment="1">
      <alignment vertical="center" wrapText="1"/>
    </xf>
    <xf numFmtId="0" fontId="89" fillId="0" borderId="0" xfId="3" applyFont="1" applyFill="1" applyBorder="1" applyAlignment="1">
      <alignment vertical="center" wrapText="1"/>
    </xf>
    <xf numFmtId="4" fontId="89" fillId="0" borderId="0" xfId="3" applyNumberFormat="1" applyFont="1" applyFill="1" applyAlignment="1">
      <alignment horizontal="left" vertical="center"/>
    </xf>
    <xf numFmtId="4" fontId="89" fillId="0" borderId="0" xfId="13774" applyNumberFormat="1" applyFont="1" applyFill="1" applyBorder="1" applyAlignment="1">
      <alignment horizontal="left" vertical="center"/>
    </xf>
    <xf numFmtId="4" fontId="89" fillId="0" borderId="0" xfId="3" applyNumberFormat="1" applyFont="1" applyFill="1" applyAlignment="1">
      <alignment vertical="center"/>
    </xf>
    <xf numFmtId="0" fontId="89" fillId="0" borderId="0" xfId="3" applyNumberFormat="1" applyFont="1" applyBorder="1" applyAlignment="1">
      <alignment horizontal="left" vertical="center" wrapText="1"/>
    </xf>
    <xf numFmtId="1" fontId="89" fillId="0" borderId="0" xfId="0" applyNumberFormat="1" applyFont="1" applyBorder="1" applyAlignment="1">
      <alignment horizontal="right"/>
    </xf>
    <xf numFmtId="4" fontId="89" fillId="0" borderId="0" xfId="3" applyNumberFormat="1" applyFont="1" applyAlignment="1">
      <alignment horizontal="center" vertical="center"/>
    </xf>
    <xf numFmtId="0" fontId="89" fillId="0" borderId="1" xfId="3" applyFont="1" applyFill="1" applyBorder="1" applyAlignment="1">
      <alignment horizontal="left" vertical="center" textRotation="90" wrapText="1"/>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0" fontId="100" fillId="0" borderId="1" xfId="0" applyNumberFormat="1" applyFont="1" applyBorder="1" applyAlignment="1">
      <alignment horizontal="center" vertical="center" textRotation="90"/>
    </xf>
    <xf numFmtId="17" fontId="100" fillId="0" borderId="1" xfId="0" applyNumberFormat="1" applyFont="1" applyBorder="1" applyAlignment="1">
      <alignment horizontal="center" vertical="center" textRotation="90"/>
    </xf>
    <xf numFmtId="0" fontId="89" fillId="2" borderId="27" xfId="3" applyFont="1" applyFill="1" applyBorder="1" applyAlignment="1">
      <alignment horizontal="center" vertical="center"/>
    </xf>
    <xf numFmtId="0" fontId="89" fillId="2" borderId="28" xfId="3" applyFont="1" applyFill="1" applyBorder="1" applyAlignment="1">
      <alignment horizontal="center" vertical="center"/>
    </xf>
    <xf numFmtId="0" fontId="89" fillId="2" borderId="28" xfId="3" applyFont="1" applyFill="1" applyBorder="1" applyAlignment="1">
      <alignment horizontal="left" vertical="center"/>
    </xf>
    <xf numFmtId="0" fontId="89" fillId="2" borderId="28" xfId="3" applyFont="1" applyFill="1" applyBorder="1" applyAlignment="1">
      <alignment horizontal="center" vertical="center" wrapText="1"/>
    </xf>
    <xf numFmtId="4" fontId="89" fillId="2" borderId="28" xfId="3" applyNumberFormat="1" applyFont="1" applyFill="1" applyBorder="1" applyAlignment="1">
      <alignment horizontal="center" vertical="center"/>
    </xf>
    <xf numFmtId="1" fontId="89" fillId="2" borderId="28" xfId="3" applyNumberFormat="1" applyFont="1" applyFill="1" applyBorder="1" applyAlignment="1">
      <alignment horizontal="center" vertical="center"/>
    </xf>
    <xf numFmtId="4" fontId="89" fillId="2" borderId="31" xfId="3" applyNumberFormat="1" applyFont="1" applyFill="1" applyBorder="1" applyAlignment="1">
      <alignment horizontal="center" vertical="center"/>
    </xf>
    <xf numFmtId="4" fontId="89" fillId="2" borderId="30" xfId="3" applyNumberFormat="1" applyFont="1" applyFill="1" applyBorder="1" applyAlignment="1">
      <alignment horizontal="center" vertical="center"/>
    </xf>
    <xf numFmtId="0" fontId="89" fillId="2" borderId="30" xfId="3" applyFont="1" applyFill="1" applyBorder="1" applyAlignment="1">
      <alignment horizontal="center" vertical="center"/>
    </xf>
    <xf numFmtId="0" fontId="89" fillId="60" borderId="34" xfId="0" applyFont="1" applyFill="1" applyBorder="1" applyAlignment="1">
      <alignment horizontal="left" vertical="center" wrapText="1"/>
    </xf>
    <xf numFmtId="1" fontId="89" fillId="60" borderId="0" xfId="0" applyNumberFormat="1" applyFont="1" applyFill="1" applyBorder="1" applyAlignment="1">
      <alignment horizontal="right" vertical="center" wrapText="1"/>
    </xf>
    <xf numFmtId="0" fontId="102" fillId="0" borderId="0" xfId="0" applyFont="1" applyBorder="1" applyAlignment="1">
      <alignment horizontal="left"/>
    </xf>
    <xf numFmtId="0" fontId="103" fillId="60" borderId="0" xfId="0" applyFont="1" applyFill="1" applyBorder="1" applyAlignment="1">
      <alignment horizontal="left" wrapText="1"/>
    </xf>
    <xf numFmtId="0" fontId="89" fillId="60" borderId="0" xfId="0" applyFont="1" applyFill="1" applyBorder="1" applyAlignment="1">
      <alignment horizontal="left" wrapText="1"/>
    </xf>
    <xf numFmtId="4" fontId="89" fillId="60" borderId="0" xfId="0" applyNumberFormat="1" applyFont="1" applyFill="1" applyBorder="1" applyAlignment="1">
      <alignment horizontal="left" wrapText="1"/>
    </xf>
    <xf numFmtId="0" fontId="89" fillId="60" borderId="0" xfId="2817" applyFont="1" applyFill="1" applyBorder="1" applyAlignment="1">
      <alignment horizontal="center" wrapText="1"/>
    </xf>
    <xf numFmtId="175" fontId="89" fillId="60" borderId="0" xfId="2817" applyNumberFormat="1" applyFont="1" applyFill="1" applyBorder="1" applyAlignment="1">
      <alignment horizontal="center" wrapText="1"/>
    </xf>
    <xf numFmtId="2" fontId="89" fillId="60" borderId="0" xfId="0" applyNumberFormat="1" applyFont="1" applyFill="1" applyBorder="1" applyAlignment="1">
      <alignment horizontal="right" wrapText="1"/>
    </xf>
    <xf numFmtId="4" fontId="89" fillId="60" borderId="0" xfId="0" applyNumberFormat="1" applyFont="1" applyFill="1" applyBorder="1" applyAlignment="1">
      <alignment horizontal="right" wrapText="1"/>
    </xf>
    <xf numFmtId="0" fontId="89" fillId="60" borderId="0" xfId="0" applyNumberFormat="1" applyFont="1" applyFill="1" applyBorder="1" applyAlignment="1">
      <alignment horizontal="right" wrapText="1"/>
    </xf>
    <xf numFmtId="0" fontId="89" fillId="60" borderId="0" xfId="0" applyFont="1" applyFill="1" applyBorder="1" applyAlignment="1">
      <alignment wrapText="1"/>
    </xf>
    <xf numFmtId="214" fontId="89" fillId="0" borderId="0" xfId="3" applyNumberFormat="1" applyFont="1" applyFill="1" applyAlignment="1">
      <alignment horizontal="center" vertical="center"/>
    </xf>
    <xf numFmtId="0" fontId="89" fillId="0" borderId="0" xfId="13774" applyFont="1" applyFill="1" applyBorder="1" applyAlignment="1">
      <alignment horizontal="center" vertical="center"/>
    </xf>
    <xf numFmtId="0" fontId="89" fillId="0" borderId="0" xfId="3" applyFont="1" applyAlignment="1">
      <alignment horizontal="center" vertical="center"/>
    </xf>
    <xf numFmtId="4" fontId="89" fillId="60" borderId="34" xfId="0" applyNumberFormat="1" applyFont="1" applyFill="1" applyBorder="1" applyAlignment="1">
      <alignment horizontal="right" wrapText="1"/>
    </xf>
    <xf numFmtId="0" fontId="89" fillId="60" borderId="34" xfId="0" applyNumberFormat="1" applyFont="1" applyFill="1" applyBorder="1" applyAlignment="1">
      <alignment horizontal="right" wrapText="1"/>
    </xf>
    <xf numFmtId="2" fontId="0" fillId="0" borderId="34" xfId="0" applyNumberFormat="1" applyFont="1" applyBorder="1" applyAlignment="1">
      <alignment horizontal="right"/>
    </xf>
    <xf numFmtId="4" fontId="89" fillId="60" borderId="34" xfId="2836" applyNumberFormat="1" applyFont="1" applyFill="1" applyBorder="1" applyAlignment="1">
      <alignment horizontal="right"/>
    </xf>
    <xf numFmtId="0" fontId="89" fillId="61" borderId="34" xfId="2836" applyFont="1" applyFill="1" applyBorder="1" applyAlignment="1">
      <alignment horizontal="left" wrapText="1"/>
    </xf>
    <xf numFmtId="1" fontId="89" fillId="61" borderId="34" xfId="2836" applyNumberFormat="1" applyFont="1" applyFill="1" applyBorder="1" applyAlignment="1">
      <alignment horizontal="right"/>
    </xf>
    <xf numFmtId="4" fontId="100" fillId="61" borderId="34" xfId="2836" applyNumberFormat="1" applyFont="1" applyFill="1" applyBorder="1" applyAlignment="1">
      <alignment horizontal="right"/>
    </xf>
    <xf numFmtId="4" fontId="89" fillId="61" borderId="34" xfId="0" applyNumberFormat="1" applyFont="1" applyFill="1" applyBorder="1" applyAlignment="1">
      <alignment horizontal="right" wrapText="1"/>
    </xf>
    <xf numFmtId="0" fontId="89" fillId="61" borderId="34" xfId="0" applyNumberFormat="1" applyFont="1" applyFill="1" applyBorder="1" applyAlignment="1">
      <alignment horizontal="right" wrapText="1"/>
    </xf>
    <xf numFmtId="0" fontId="89" fillId="61" borderId="34" xfId="2836" applyFont="1" applyFill="1" applyBorder="1" applyAlignment="1">
      <alignment horizontal="right"/>
    </xf>
    <xf numFmtId="1" fontId="89" fillId="61" borderId="34" xfId="0" applyNumberFormat="1" applyFont="1" applyFill="1" applyBorder="1" applyAlignment="1">
      <alignment horizontal="center" vertical="center" wrapText="1"/>
    </xf>
    <xf numFmtId="0" fontId="89" fillId="0" borderId="33" xfId="2" applyFont="1" applyFill="1" applyBorder="1" applyAlignment="1">
      <alignment horizontal="left" vertical="center" wrapText="1"/>
    </xf>
    <xf numFmtId="0" fontId="89" fillId="0" borderId="0" xfId="3" applyFont="1" applyBorder="1" applyAlignment="1">
      <alignment horizontal="left" vertical="center" wrapText="1"/>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0" fontId="89" fillId="0" borderId="1" xfId="3" applyFont="1" applyFill="1" applyBorder="1" applyAlignment="1">
      <alignment horizontal="center" vertical="center" textRotation="90" wrapText="1"/>
    </xf>
    <xf numFmtId="4" fontId="89" fillId="0" borderId="1" xfId="3" applyNumberFormat="1" applyFont="1" applyBorder="1" applyAlignment="1">
      <alignment horizontal="center" vertical="center" wrapText="1"/>
    </xf>
    <xf numFmtId="4" fontId="89" fillId="0" borderId="1" xfId="3" applyNumberFormat="1" applyFont="1" applyFill="1" applyBorder="1" applyAlignment="1">
      <alignment horizontal="center" vertical="center" wrapText="1"/>
    </xf>
    <xf numFmtId="4" fontId="89" fillId="0" borderId="30" xfId="3" applyNumberFormat="1" applyFont="1" applyFill="1" applyBorder="1" applyAlignment="1">
      <alignment horizontal="center" vertical="center" wrapText="1"/>
    </xf>
    <xf numFmtId="4" fontId="89" fillId="0" borderId="32" xfId="3" applyNumberFormat="1" applyFont="1" applyFill="1" applyBorder="1" applyAlignment="1">
      <alignment horizontal="center" vertical="center" wrapText="1"/>
    </xf>
    <xf numFmtId="4" fontId="89" fillId="0" borderId="2" xfId="3" applyNumberFormat="1" applyFont="1" applyFill="1" applyBorder="1" applyAlignment="1">
      <alignment horizontal="center" vertical="center" wrapText="1"/>
    </xf>
    <xf numFmtId="4" fontId="89" fillId="0" borderId="3" xfId="3" applyNumberFormat="1" applyFont="1" applyFill="1" applyBorder="1" applyAlignment="1">
      <alignment horizontal="center" vertical="center" wrapText="1"/>
    </xf>
    <xf numFmtId="0" fontId="100" fillId="0" borderId="33" xfId="2" applyFont="1" applyFill="1" applyBorder="1" applyAlignment="1">
      <alignment horizontal="left" vertical="center" wrapText="1"/>
    </xf>
    <xf numFmtId="4" fontId="89" fillId="0" borderId="29" xfId="3" applyNumberFormat="1" applyFont="1" applyFill="1" applyBorder="1" applyAlignment="1">
      <alignment horizontal="center" vertical="center" wrapText="1"/>
    </xf>
    <xf numFmtId="4" fontId="89" fillId="0" borderId="22" xfId="3" applyNumberFormat="1" applyFont="1" applyFill="1" applyBorder="1" applyAlignment="1">
      <alignment horizontal="center" vertical="center" wrapText="1"/>
    </xf>
    <xf numFmtId="0" fontId="89" fillId="0" borderId="33" xfId="3" applyFont="1" applyFill="1" applyBorder="1" applyAlignment="1">
      <alignment horizontal="left" vertical="center" wrapText="1"/>
    </xf>
    <xf numFmtId="0" fontId="99" fillId="0" borderId="0" xfId="9528" applyFont="1" applyAlignment="1">
      <alignment horizontal="left" vertical="center" wrapText="1"/>
    </xf>
    <xf numFmtId="0" fontId="100" fillId="0" borderId="2" xfId="2" applyFont="1" applyFill="1" applyBorder="1" applyAlignment="1">
      <alignment horizontal="left" vertical="center" wrapText="1"/>
    </xf>
    <xf numFmtId="0" fontId="100" fillId="0" borderId="3" xfId="2" applyFont="1" applyFill="1" applyBorder="1" applyAlignment="1">
      <alignment horizontal="left" vertical="center" wrapText="1"/>
    </xf>
    <xf numFmtId="0" fontId="100"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0" xfId="3" applyNumberFormat="1" applyFont="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1" fontId="0" fillId="0" borderId="34" xfId="0" applyNumberFormat="1" applyFill="1" applyBorder="1" applyAlignment="1">
      <alignment horizontal="center" vertical="center" wrapText="1"/>
    </xf>
    <xf numFmtId="0" fontId="0" fillId="0" borderId="34" xfId="0" applyFill="1" applyBorder="1" applyAlignment="1">
      <alignment horizontal="center" vertical="center" wrapText="1"/>
    </xf>
    <xf numFmtId="0" fontId="13" fillId="0" borderId="34" xfId="0" applyFont="1" applyFill="1" applyBorder="1" applyAlignment="1">
      <alignment horizontal="center" vertical="center" wrapText="1"/>
    </xf>
    <xf numFmtId="0" fontId="0" fillId="0" borderId="34" xfId="0" applyNumberFormat="1" applyFont="1" applyFill="1" applyBorder="1" applyAlignment="1">
      <alignment horizontal="center" vertical="center" wrapText="1"/>
    </xf>
    <xf numFmtId="0" fontId="0" fillId="0" borderId="34" xfId="0" applyNumberFormat="1" applyFill="1" applyBorder="1" applyAlignment="1">
      <alignment horizontal="center" vertical="center" wrapText="1"/>
    </xf>
    <xf numFmtId="175" fontId="0" fillId="0" borderId="34" xfId="0" applyNumberFormat="1" applyFont="1" applyFill="1" applyBorder="1" applyAlignment="1">
      <alignment horizontal="center" vertical="center" wrapText="1"/>
    </xf>
    <xf numFmtId="0" fontId="89" fillId="61" borderId="34" xfId="0" applyFont="1" applyFill="1" applyBorder="1" applyAlignment="1">
      <alignment wrapText="1"/>
    </xf>
    <xf numFmtId="0" fontId="89" fillId="60" borderId="0" xfId="0" applyFont="1" applyFill="1" applyBorder="1" applyAlignment="1">
      <alignment horizontal="right" wrapText="1"/>
    </xf>
    <xf numFmtId="4" fontId="89" fillId="61" borderId="0" xfId="0" applyNumberFormat="1" applyFont="1" applyFill="1" applyBorder="1" applyAlignment="1">
      <alignment horizontal="right" wrapText="1"/>
    </xf>
    <xf numFmtId="0" fontId="89" fillId="61" borderId="0" xfId="0" applyNumberFormat="1" applyFont="1" applyFill="1" applyBorder="1" applyAlignment="1">
      <alignment horizontal="right" wrapText="1"/>
    </xf>
    <xf numFmtId="1" fontId="89" fillId="61" borderId="0" xfId="0" applyNumberFormat="1" applyFont="1" applyFill="1" applyBorder="1" applyAlignment="1">
      <alignment horizontal="center" vertical="top" wrapText="1"/>
    </xf>
    <xf numFmtId="0" fontId="89" fillId="61" borderId="0" xfId="13785" applyNumberFormat="1" applyFont="1" applyFill="1" applyBorder="1" applyAlignment="1">
      <alignment horizontal="left" vertical="top" wrapText="1"/>
    </xf>
    <xf numFmtId="0" fontId="89" fillId="61" borderId="0" xfId="13786" applyNumberFormat="1" applyFont="1" applyFill="1" applyBorder="1" applyAlignment="1">
      <alignment horizontal="center" vertical="top" wrapText="1"/>
    </xf>
    <xf numFmtId="2" fontId="89" fillId="61" borderId="0" xfId="13785" applyNumberFormat="1" applyFont="1" applyFill="1" applyBorder="1" applyAlignment="1">
      <alignment horizontal="right" vertical="top" wrapText="1"/>
    </xf>
    <xf numFmtId="4" fontId="100" fillId="61" borderId="0" xfId="0" applyNumberFormat="1" applyFont="1" applyFill="1" applyBorder="1" applyAlignment="1">
      <alignment horizontal="right" wrapText="1"/>
    </xf>
    <xf numFmtId="0" fontId="89" fillId="61" borderId="0" xfId="0" applyFont="1" applyFill="1" applyBorder="1" applyAlignment="1">
      <alignment horizontal="right" wrapText="1"/>
    </xf>
    <xf numFmtId="175" fontId="89" fillId="60" borderId="34" xfId="0" applyNumberFormat="1" applyFont="1" applyFill="1" applyBorder="1" applyAlignment="1">
      <alignment horizontal="right" wrapText="1"/>
    </xf>
  </cellXfs>
  <cellStyles count="13789">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бычный_Лист1" xfId="13785"/>
    <cellStyle name="Обычный_Лист2" xfId="13786"/>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X155"/>
  <sheetViews>
    <sheetView tabSelected="1" zoomScale="70" zoomScaleNormal="70" zoomScaleSheetLayoutView="50" workbookViewId="0">
      <pane xSplit="16" ySplit="13" topLeftCell="Q119" activePane="bottomRight" state="frozen"/>
      <selection pane="topRight" activeCell="W1" sqref="W1"/>
      <selection pane="bottomLeft" activeCell="A14" sqref="A14"/>
      <selection pane="bottomRight" activeCell="H65" sqref="H65"/>
    </sheetView>
  </sheetViews>
  <sheetFormatPr defaultRowHeight="12.75" outlineLevelCol="1"/>
  <cols>
    <col min="1" max="1" width="7.7109375" style="13" customWidth="1"/>
    <col min="2" max="2" width="10.5703125" style="13" customWidth="1"/>
    <col min="3" max="3" width="15.28515625" style="2" customWidth="1"/>
    <col min="4" max="4" width="24.28515625" style="13" customWidth="1"/>
    <col min="5" max="5" width="17.140625" style="13" customWidth="1"/>
    <col min="6" max="6" width="9" style="13" customWidth="1"/>
    <col min="7" max="7" width="25.85546875" style="26" customWidth="1"/>
    <col min="8" max="8" width="27.42578125" style="26" customWidth="1"/>
    <col min="9" max="9" width="22.85546875" style="26" customWidth="1"/>
    <col min="10" max="10" width="8.140625" style="34" customWidth="1"/>
    <col min="11" max="11" width="8.7109375" style="3" customWidth="1" outlineLevel="1"/>
    <col min="12" max="12" width="7" style="3" customWidth="1" outlineLevel="1"/>
    <col min="13" max="13" width="8.85546875" style="3" customWidth="1" outlineLevel="1"/>
    <col min="14" max="14" width="6.42578125" style="3" customWidth="1" outlineLevel="1"/>
    <col min="15" max="15" width="7.7109375" style="3" customWidth="1" outlineLevel="1"/>
    <col min="16" max="16" width="13.42578125" style="3" customWidth="1" outlineLevel="1"/>
    <col min="17" max="17" width="21.85546875" style="17" customWidth="1"/>
    <col min="18" max="18" width="19.5703125" style="17" customWidth="1"/>
    <col min="19" max="19" width="19.42578125" style="17" customWidth="1"/>
    <col min="20" max="20" width="19.5703125" style="13" customWidth="1"/>
    <col min="21" max="22" width="25.42578125" style="13" customWidth="1"/>
    <col min="23" max="16384" width="9.140625" style="6"/>
  </cols>
  <sheetData>
    <row r="1" spans="1:22" ht="18" customHeight="1">
      <c r="A1" s="1"/>
      <c r="B1" s="1"/>
      <c r="D1" s="1"/>
      <c r="E1" s="1"/>
      <c r="F1" s="1"/>
      <c r="G1" s="21"/>
      <c r="H1" s="21"/>
      <c r="I1" s="21"/>
      <c r="P1" s="4"/>
      <c r="Q1" s="5"/>
      <c r="R1" s="5"/>
      <c r="S1" s="5"/>
      <c r="T1" s="1"/>
      <c r="U1" s="1"/>
      <c r="V1" s="1"/>
    </row>
    <row r="2" spans="1:22" ht="18" customHeight="1">
      <c r="A2" s="1"/>
      <c r="B2" s="1"/>
      <c r="D2" s="1"/>
      <c r="E2" s="1"/>
      <c r="F2" s="1"/>
      <c r="G2" s="21"/>
      <c r="H2" s="21"/>
      <c r="I2" s="21"/>
      <c r="P2" s="4"/>
      <c r="Q2" s="7"/>
      <c r="R2" s="7"/>
      <c r="S2" s="7"/>
      <c r="T2" s="8"/>
      <c r="U2" s="8"/>
      <c r="V2" s="6"/>
    </row>
    <row r="3" spans="1:22" ht="18" customHeight="1">
      <c r="A3" s="1"/>
      <c r="B3" s="90" t="s">
        <v>70</v>
      </c>
      <c r="C3" s="90"/>
      <c r="D3" s="90"/>
      <c r="E3" s="90"/>
      <c r="F3" s="90"/>
      <c r="G3" s="90"/>
      <c r="H3" s="90"/>
      <c r="I3" s="90"/>
      <c r="J3" s="90"/>
      <c r="K3" s="90"/>
      <c r="L3" s="90"/>
      <c r="M3" s="90"/>
      <c r="N3" s="90"/>
      <c r="O3" s="90"/>
      <c r="P3" s="90"/>
      <c r="Q3" s="90"/>
      <c r="R3" s="7"/>
      <c r="S3" s="7"/>
      <c r="T3" s="8"/>
      <c r="U3" s="8"/>
      <c r="V3" s="6"/>
    </row>
    <row r="4" spans="1:22" ht="18" customHeight="1">
      <c r="A4" s="1"/>
      <c r="B4" s="90"/>
      <c r="C4" s="90"/>
      <c r="D4" s="90"/>
      <c r="E4" s="90"/>
      <c r="F4" s="90"/>
      <c r="G4" s="90"/>
      <c r="H4" s="90"/>
      <c r="I4" s="90"/>
      <c r="J4" s="90"/>
      <c r="K4" s="90"/>
      <c r="L4" s="90"/>
      <c r="M4" s="90"/>
      <c r="N4" s="90"/>
      <c r="O4" s="90"/>
      <c r="P4" s="90"/>
      <c r="Q4" s="90"/>
      <c r="R4" s="5"/>
      <c r="S4" s="5"/>
      <c r="T4" s="1"/>
      <c r="U4" s="1"/>
      <c r="V4" s="1"/>
    </row>
    <row r="5" spans="1:22" ht="19.5" customHeight="1">
      <c r="A5" s="1"/>
      <c r="B5" s="90"/>
      <c r="C5" s="90"/>
      <c r="D5" s="90"/>
      <c r="E5" s="90"/>
      <c r="F5" s="90"/>
      <c r="G5" s="90"/>
      <c r="H5" s="90"/>
      <c r="I5" s="90"/>
      <c r="J5" s="90"/>
      <c r="K5" s="90"/>
      <c r="L5" s="90"/>
      <c r="M5" s="90"/>
      <c r="N5" s="90"/>
      <c r="O5" s="90"/>
      <c r="P5" s="90"/>
      <c r="Q5" s="90"/>
      <c r="R5" s="5"/>
      <c r="S5" s="5"/>
      <c r="T5" s="1"/>
      <c r="U5" s="1"/>
      <c r="V5" s="1"/>
    </row>
    <row r="6" spans="1:22" ht="36" customHeight="1">
      <c r="A6" s="1"/>
      <c r="B6" s="90"/>
      <c r="C6" s="90"/>
      <c r="D6" s="90"/>
      <c r="E6" s="90"/>
      <c r="F6" s="90"/>
      <c r="G6" s="90"/>
      <c r="H6" s="90"/>
      <c r="I6" s="90"/>
      <c r="J6" s="90"/>
      <c r="K6" s="90"/>
      <c r="L6" s="90"/>
      <c r="M6" s="90"/>
      <c r="N6" s="90"/>
      <c r="O6" s="90"/>
      <c r="P6" s="90"/>
      <c r="Q6" s="90"/>
      <c r="R6" s="5"/>
      <c r="S6" s="5"/>
      <c r="T6" s="1"/>
      <c r="U6" s="1"/>
      <c r="V6" s="1"/>
    </row>
    <row r="7" spans="1:22" ht="18" customHeight="1">
      <c r="A7" s="1"/>
      <c r="B7" s="90"/>
      <c r="C7" s="90"/>
      <c r="D7" s="90"/>
      <c r="E7" s="90"/>
      <c r="F7" s="90"/>
      <c r="G7" s="90"/>
      <c r="H7" s="90"/>
      <c r="I7" s="90"/>
      <c r="J7" s="90"/>
      <c r="K7" s="90"/>
      <c r="L7" s="90"/>
      <c r="M7" s="90"/>
      <c r="N7" s="90"/>
      <c r="O7" s="90"/>
      <c r="P7" s="90"/>
      <c r="Q7" s="90"/>
      <c r="R7" s="5"/>
      <c r="S7" s="5"/>
      <c r="T7" s="1"/>
      <c r="U7" s="1"/>
      <c r="V7" s="1"/>
    </row>
    <row r="8" spans="1:22">
      <c r="A8" s="1"/>
      <c r="B8" s="90"/>
      <c r="C8" s="90"/>
      <c r="D8" s="90"/>
      <c r="E8" s="90"/>
      <c r="F8" s="90"/>
      <c r="G8" s="90"/>
      <c r="H8" s="90"/>
      <c r="I8" s="90"/>
      <c r="J8" s="90"/>
      <c r="K8" s="90"/>
      <c r="L8" s="90"/>
      <c r="M8" s="90"/>
      <c r="N8" s="90"/>
      <c r="O8" s="90"/>
      <c r="P8" s="90"/>
      <c r="Q8" s="90"/>
      <c r="R8" s="5"/>
      <c r="S8" s="5"/>
      <c r="T8" s="1"/>
      <c r="U8" s="1"/>
      <c r="V8" s="1"/>
    </row>
    <row r="9" spans="1:22">
      <c r="A9" s="1"/>
      <c r="B9" s="90"/>
      <c r="C9" s="90"/>
      <c r="D9" s="90"/>
      <c r="E9" s="90"/>
      <c r="F9" s="90"/>
      <c r="G9" s="90"/>
      <c r="H9" s="90"/>
      <c r="I9" s="90"/>
      <c r="J9" s="90"/>
      <c r="K9" s="90"/>
      <c r="L9" s="90"/>
      <c r="M9" s="90"/>
      <c r="N9" s="90"/>
      <c r="O9" s="90"/>
      <c r="P9" s="90"/>
      <c r="Q9" s="90"/>
      <c r="R9" s="5"/>
      <c r="S9" s="5"/>
      <c r="T9" s="1"/>
      <c r="U9" s="1"/>
      <c r="V9" s="1"/>
    </row>
    <row r="10" spans="1:22" ht="18" customHeight="1">
      <c r="A10" s="76"/>
      <c r="B10" s="76"/>
      <c r="C10" s="76"/>
      <c r="D10" s="76"/>
      <c r="E10" s="76"/>
      <c r="F10" s="76"/>
      <c r="G10" s="76"/>
      <c r="H10" s="76"/>
      <c r="I10" s="76"/>
      <c r="J10" s="76"/>
      <c r="K10" s="76"/>
      <c r="L10" s="76"/>
      <c r="M10" s="76"/>
      <c r="N10" s="76"/>
      <c r="O10" s="76"/>
      <c r="P10" s="76"/>
      <c r="Q10" s="76"/>
      <c r="R10" s="76"/>
      <c r="S10" s="76"/>
      <c r="T10" s="76"/>
      <c r="U10" s="76"/>
      <c r="V10" s="76"/>
    </row>
    <row r="11" spans="1:22" s="28" customFormat="1" ht="19.5" customHeight="1">
      <c r="A11" s="79" t="s">
        <v>0</v>
      </c>
      <c r="B11" s="77" t="s">
        <v>2</v>
      </c>
      <c r="C11" s="77"/>
      <c r="D11" s="77"/>
      <c r="E11" s="77"/>
      <c r="F11" s="77" t="s">
        <v>3</v>
      </c>
      <c r="G11" s="77" t="s">
        <v>4</v>
      </c>
      <c r="H11" s="80" t="s">
        <v>31</v>
      </c>
      <c r="I11" s="81" t="s">
        <v>5</v>
      </c>
      <c r="J11" s="84" t="s">
        <v>69</v>
      </c>
      <c r="K11" s="85"/>
      <c r="L11" s="85"/>
      <c r="M11" s="85"/>
      <c r="N11" s="85"/>
      <c r="O11" s="85"/>
      <c r="P11" s="82" t="s">
        <v>32</v>
      </c>
      <c r="Q11" s="81" t="s">
        <v>33</v>
      </c>
      <c r="R11" s="87" t="s">
        <v>1</v>
      </c>
      <c r="S11" s="81" t="s">
        <v>11</v>
      </c>
      <c r="T11" s="81" t="s">
        <v>13</v>
      </c>
      <c r="U11" s="81" t="s">
        <v>12</v>
      </c>
      <c r="V11" s="78" t="s">
        <v>6</v>
      </c>
    </row>
    <row r="12" spans="1:22" s="28" customFormat="1" ht="92.25" customHeight="1">
      <c r="A12" s="79"/>
      <c r="B12" s="35" t="s">
        <v>7</v>
      </c>
      <c r="C12" s="36" t="s">
        <v>8</v>
      </c>
      <c r="D12" s="37" t="s">
        <v>9</v>
      </c>
      <c r="E12" s="36" t="s">
        <v>10</v>
      </c>
      <c r="F12" s="77"/>
      <c r="G12" s="77"/>
      <c r="H12" s="80"/>
      <c r="I12" s="81"/>
      <c r="J12" s="38" t="s">
        <v>71</v>
      </c>
      <c r="K12" s="38" t="s">
        <v>72</v>
      </c>
      <c r="L12" s="39" t="s">
        <v>73</v>
      </c>
      <c r="M12" s="38" t="s">
        <v>74</v>
      </c>
      <c r="N12" s="38" t="s">
        <v>75</v>
      </c>
      <c r="O12" s="38" t="s">
        <v>76</v>
      </c>
      <c r="P12" s="83"/>
      <c r="Q12" s="81"/>
      <c r="R12" s="88"/>
      <c r="S12" s="81"/>
      <c r="T12" s="81"/>
      <c r="U12" s="81"/>
      <c r="V12" s="78"/>
    </row>
    <row r="13" spans="1:22">
      <c r="A13" s="40">
        <v>1</v>
      </c>
      <c r="B13" s="42">
        <v>2</v>
      </c>
      <c r="C13" s="41">
        <v>3</v>
      </c>
      <c r="D13" s="41">
        <v>4</v>
      </c>
      <c r="E13" s="41">
        <v>5</v>
      </c>
      <c r="F13" s="43">
        <v>6</v>
      </c>
      <c r="G13" s="43">
        <v>7</v>
      </c>
      <c r="H13" s="43">
        <v>8</v>
      </c>
      <c r="I13" s="44">
        <v>9</v>
      </c>
      <c r="J13" s="45">
        <v>10</v>
      </c>
      <c r="K13" s="45">
        <v>11</v>
      </c>
      <c r="L13" s="45">
        <v>12</v>
      </c>
      <c r="M13" s="45">
        <v>13</v>
      </c>
      <c r="N13" s="45">
        <v>14</v>
      </c>
      <c r="O13" s="45">
        <v>15</v>
      </c>
      <c r="P13" s="46">
        <v>17</v>
      </c>
      <c r="Q13" s="47">
        <v>18</v>
      </c>
      <c r="R13" s="46">
        <v>17</v>
      </c>
      <c r="S13" s="48">
        <v>18</v>
      </c>
      <c r="T13" s="48">
        <v>19</v>
      </c>
      <c r="U13" s="48">
        <v>20</v>
      </c>
      <c r="V13" s="48">
        <v>21</v>
      </c>
    </row>
    <row r="14" spans="1:22" s="106" customFormat="1" ht="34.5" customHeight="1">
      <c r="A14" s="99">
        <v>1</v>
      </c>
      <c r="B14" s="100" t="s">
        <v>96</v>
      </c>
      <c r="C14" s="102" t="s">
        <v>83</v>
      </c>
      <c r="D14" s="100" t="s">
        <v>82</v>
      </c>
      <c r="E14" s="102" t="s">
        <v>34</v>
      </c>
      <c r="F14" s="101" t="s">
        <v>206</v>
      </c>
      <c r="G14" s="100" t="s">
        <v>206</v>
      </c>
      <c r="H14" s="100" t="s">
        <v>207</v>
      </c>
      <c r="I14" s="115">
        <f>J14+K14+L14+M14+N14+O14</f>
        <v>245.11</v>
      </c>
      <c r="J14" s="104"/>
      <c r="K14" s="104">
        <v>18.399999999999999</v>
      </c>
      <c r="L14" s="104">
        <v>108.36999999999999</v>
      </c>
      <c r="M14" s="104">
        <v>4.99</v>
      </c>
      <c r="N14" s="104">
        <v>8.36</v>
      </c>
      <c r="O14" s="104">
        <v>104.99</v>
      </c>
      <c r="P14" s="66">
        <v>23.16</v>
      </c>
      <c r="Q14" s="67">
        <f>P14*I14</f>
        <v>5676.7476000000006</v>
      </c>
      <c r="R14" s="64"/>
      <c r="S14" s="64"/>
      <c r="T14" s="65"/>
      <c r="U14" s="64"/>
      <c r="V14" s="49"/>
    </row>
    <row r="15" spans="1:22" s="106" customFormat="1" ht="34.5" customHeight="1">
      <c r="A15" s="99">
        <f t="shared" ref="A15:A78" si="0">A14+1</f>
        <v>2</v>
      </c>
      <c r="B15" s="100" t="s">
        <v>97</v>
      </c>
      <c r="C15" s="102" t="s">
        <v>208</v>
      </c>
      <c r="D15" s="100" t="s">
        <v>82</v>
      </c>
      <c r="E15" s="102" t="s">
        <v>34</v>
      </c>
      <c r="F15" s="101" t="s">
        <v>206</v>
      </c>
      <c r="G15" s="100" t="s">
        <v>206</v>
      </c>
      <c r="H15" s="100" t="s">
        <v>209</v>
      </c>
      <c r="I15" s="115">
        <f t="shared" ref="I15:I78" si="1">J15+K15+L15+M15+N15+O15</f>
        <v>300</v>
      </c>
      <c r="J15" s="104"/>
      <c r="K15" s="104"/>
      <c r="L15" s="104"/>
      <c r="M15" s="104">
        <v>300</v>
      </c>
      <c r="N15" s="104"/>
      <c r="O15" s="104"/>
      <c r="P15" s="66">
        <v>29.99</v>
      </c>
      <c r="Q15" s="67">
        <f t="shared" ref="Q15:Q78" si="2">P15*I15</f>
        <v>8997</v>
      </c>
      <c r="R15" s="64"/>
      <c r="S15" s="64"/>
      <c r="T15" s="65"/>
      <c r="U15" s="64"/>
      <c r="V15" s="49"/>
    </row>
    <row r="16" spans="1:22" s="106" customFormat="1" ht="34.5" customHeight="1">
      <c r="A16" s="99">
        <f t="shared" si="0"/>
        <v>3</v>
      </c>
      <c r="B16" s="100" t="s">
        <v>98</v>
      </c>
      <c r="C16" s="102" t="s">
        <v>210</v>
      </c>
      <c r="D16" s="100" t="s">
        <v>82</v>
      </c>
      <c r="E16" s="102" t="s">
        <v>34</v>
      </c>
      <c r="F16" s="101" t="s">
        <v>206</v>
      </c>
      <c r="G16" s="100" t="s">
        <v>206</v>
      </c>
      <c r="H16" s="100" t="s">
        <v>211</v>
      </c>
      <c r="I16" s="115">
        <f t="shared" si="1"/>
        <v>30</v>
      </c>
      <c r="J16" s="104"/>
      <c r="K16" s="104"/>
      <c r="L16" s="104"/>
      <c r="M16" s="104">
        <v>30</v>
      </c>
      <c r="N16" s="104"/>
      <c r="O16" s="104"/>
      <c r="P16" s="66">
        <v>11.51</v>
      </c>
      <c r="Q16" s="67">
        <f t="shared" si="2"/>
        <v>345.3</v>
      </c>
      <c r="R16" s="64"/>
      <c r="S16" s="64"/>
      <c r="T16" s="65"/>
      <c r="U16" s="64"/>
      <c r="V16" s="49"/>
    </row>
    <row r="17" spans="1:22" s="106" customFormat="1" ht="34.5" customHeight="1">
      <c r="A17" s="99">
        <f t="shared" si="0"/>
        <v>4</v>
      </c>
      <c r="B17" s="100" t="s">
        <v>99</v>
      </c>
      <c r="C17" s="102" t="s">
        <v>85</v>
      </c>
      <c r="D17" s="100" t="s">
        <v>82</v>
      </c>
      <c r="E17" s="102" t="s">
        <v>34</v>
      </c>
      <c r="F17" s="101" t="s">
        <v>206</v>
      </c>
      <c r="G17" s="100" t="s">
        <v>206</v>
      </c>
      <c r="H17" s="100" t="s">
        <v>212</v>
      </c>
      <c r="I17" s="115">
        <f t="shared" si="1"/>
        <v>430</v>
      </c>
      <c r="J17" s="104"/>
      <c r="K17" s="104"/>
      <c r="L17" s="104">
        <v>400</v>
      </c>
      <c r="M17" s="104">
        <v>30</v>
      </c>
      <c r="N17" s="104"/>
      <c r="O17" s="104"/>
      <c r="P17" s="66">
        <v>16.75</v>
      </c>
      <c r="Q17" s="67">
        <f t="shared" si="2"/>
        <v>7202.5</v>
      </c>
      <c r="R17" s="64"/>
      <c r="S17" s="64"/>
      <c r="T17" s="65"/>
      <c r="U17" s="64"/>
      <c r="V17" s="49"/>
    </row>
    <row r="18" spans="1:22" s="106" customFormat="1" ht="34.5" customHeight="1">
      <c r="A18" s="99">
        <f t="shared" si="0"/>
        <v>5</v>
      </c>
      <c r="B18" s="100" t="s">
        <v>100</v>
      </c>
      <c r="C18" s="102" t="s">
        <v>213</v>
      </c>
      <c r="D18" s="100" t="s">
        <v>214</v>
      </c>
      <c r="E18" s="102" t="s">
        <v>34</v>
      </c>
      <c r="F18" s="101" t="s">
        <v>206</v>
      </c>
      <c r="G18" s="100" t="s">
        <v>206</v>
      </c>
      <c r="H18" s="100" t="s">
        <v>215</v>
      </c>
      <c r="I18" s="115">
        <f t="shared" si="1"/>
        <v>230</v>
      </c>
      <c r="J18" s="104"/>
      <c r="K18" s="104"/>
      <c r="L18" s="104">
        <v>200</v>
      </c>
      <c r="M18" s="104"/>
      <c r="N18" s="104">
        <v>30</v>
      </c>
      <c r="O18" s="104"/>
      <c r="P18" s="66">
        <v>49.64</v>
      </c>
      <c r="Q18" s="67">
        <f t="shared" si="2"/>
        <v>11417.2</v>
      </c>
      <c r="R18" s="64"/>
      <c r="S18" s="64"/>
      <c r="T18" s="65"/>
      <c r="U18" s="64"/>
      <c r="V18" s="49"/>
    </row>
    <row r="19" spans="1:22" s="106" customFormat="1" ht="34.5" customHeight="1">
      <c r="A19" s="99">
        <f t="shared" si="0"/>
        <v>6</v>
      </c>
      <c r="B19" s="101" t="s">
        <v>101</v>
      </c>
      <c r="C19" s="102" t="s">
        <v>216</v>
      </c>
      <c r="D19" s="100"/>
      <c r="E19" s="102" t="s">
        <v>86</v>
      </c>
      <c r="F19" s="101" t="s">
        <v>206</v>
      </c>
      <c r="G19" s="100" t="s">
        <v>206</v>
      </c>
      <c r="H19" s="100" t="s">
        <v>217</v>
      </c>
      <c r="I19" s="115">
        <f t="shared" si="1"/>
        <v>26.68</v>
      </c>
      <c r="J19" s="104"/>
      <c r="K19" s="104">
        <v>6.66</v>
      </c>
      <c r="L19" s="104">
        <v>6.7</v>
      </c>
      <c r="M19" s="104"/>
      <c r="N19" s="104">
        <v>6.66</v>
      </c>
      <c r="O19" s="104">
        <v>6.66</v>
      </c>
      <c r="P19" s="66">
        <v>650.83000000000004</v>
      </c>
      <c r="Q19" s="67">
        <f t="shared" si="2"/>
        <v>17364.144400000001</v>
      </c>
      <c r="R19" s="64"/>
      <c r="S19" s="64"/>
      <c r="T19" s="65"/>
      <c r="U19" s="64"/>
      <c r="V19" s="49"/>
    </row>
    <row r="20" spans="1:22" s="106" customFormat="1" ht="34.5" customHeight="1">
      <c r="A20" s="99">
        <f t="shared" si="0"/>
        <v>7</v>
      </c>
      <c r="B20" s="100" t="s">
        <v>102</v>
      </c>
      <c r="C20" s="102" t="s">
        <v>218</v>
      </c>
      <c r="D20" s="100"/>
      <c r="E20" s="102" t="s">
        <v>86</v>
      </c>
      <c r="F20" s="101" t="s">
        <v>206</v>
      </c>
      <c r="G20" s="100" t="s">
        <v>206</v>
      </c>
      <c r="H20" s="100" t="s">
        <v>219</v>
      </c>
      <c r="I20" s="115">
        <f t="shared" si="1"/>
        <v>20.059999999999999</v>
      </c>
      <c r="J20" s="104"/>
      <c r="K20" s="104">
        <v>6.7</v>
      </c>
      <c r="L20" s="104">
        <v>6.66</v>
      </c>
      <c r="M20" s="104"/>
      <c r="N20" s="104">
        <v>6.7</v>
      </c>
      <c r="O20" s="104"/>
      <c r="P20" s="66">
        <v>663.64</v>
      </c>
      <c r="Q20" s="67">
        <f t="shared" si="2"/>
        <v>13312.618399999999</v>
      </c>
      <c r="R20" s="64"/>
      <c r="S20" s="64"/>
      <c r="T20" s="65"/>
      <c r="U20" s="64"/>
      <c r="V20" s="49"/>
    </row>
    <row r="21" spans="1:22" s="106" customFormat="1" ht="34.5" customHeight="1">
      <c r="A21" s="99">
        <f t="shared" si="0"/>
        <v>8</v>
      </c>
      <c r="B21" s="100" t="s">
        <v>103</v>
      </c>
      <c r="C21" s="102" t="s">
        <v>220</v>
      </c>
      <c r="D21" s="100"/>
      <c r="E21" s="102" t="s">
        <v>86</v>
      </c>
      <c r="F21" s="101" t="s">
        <v>206</v>
      </c>
      <c r="G21" s="100" t="s">
        <v>206</v>
      </c>
      <c r="H21" s="100" t="s">
        <v>221</v>
      </c>
      <c r="I21" s="115">
        <f t="shared" si="1"/>
        <v>23.419999999999995</v>
      </c>
      <c r="J21" s="104"/>
      <c r="K21" s="104">
        <v>10.1</v>
      </c>
      <c r="L21" s="104">
        <v>3.33</v>
      </c>
      <c r="M21" s="104">
        <v>3.33</v>
      </c>
      <c r="N21" s="104">
        <v>3.33</v>
      </c>
      <c r="O21" s="104">
        <v>3.33</v>
      </c>
      <c r="P21" s="66">
        <v>663.17000000000007</v>
      </c>
      <c r="Q21" s="67">
        <f t="shared" si="2"/>
        <v>15531.441399999998</v>
      </c>
      <c r="R21" s="64"/>
      <c r="S21" s="64"/>
      <c r="T21" s="65"/>
      <c r="U21" s="64"/>
      <c r="V21" s="49"/>
    </row>
    <row r="22" spans="1:22" s="106" customFormat="1" ht="34.5" customHeight="1">
      <c r="A22" s="99">
        <f t="shared" si="0"/>
        <v>9</v>
      </c>
      <c r="B22" s="100" t="s">
        <v>104</v>
      </c>
      <c r="C22" s="102" t="s">
        <v>222</v>
      </c>
      <c r="D22" s="100" t="s">
        <v>87</v>
      </c>
      <c r="E22" s="102" t="s">
        <v>34</v>
      </c>
      <c r="F22" s="101" t="s">
        <v>206</v>
      </c>
      <c r="G22" s="100" t="s">
        <v>206</v>
      </c>
      <c r="H22" s="100" t="s">
        <v>223</v>
      </c>
      <c r="I22" s="115">
        <f t="shared" si="1"/>
        <v>225</v>
      </c>
      <c r="J22" s="104"/>
      <c r="K22" s="104"/>
      <c r="L22" s="104">
        <v>100</v>
      </c>
      <c r="M22" s="104"/>
      <c r="N22" s="104">
        <v>25</v>
      </c>
      <c r="O22" s="104">
        <v>100</v>
      </c>
      <c r="P22" s="66">
        <v>22.97</v>
      </c>
      <c r="Q22" s="67">
        <f t="shared" si="2"/>
        <v>5168.25</v>
      </c>
      <c r="R22" s="64"/>
      <c r="S22" s="64"/>
      <c r="T22" s="65"/>
      <c r="U22" s="64"/>
      <c r="V22" s="49"/>
    </row>
    <row r="23" spans="1:22" s="106" customFormat="1" ht="34.5" customHeight="1">
      <c r="A23" s="99">
        <f t="shared" si="0"/>
        <v>10</v>
      </c>
      <c r="B23" s="100" t="s">
        <v>105</v>
      </c>
      <c r="C23" s="102" t="s">
        <v>224</v>
      </c>
      <c r="D23" s="100" t="s">
        <v>84</v>
      </c>
      <c r="E23" s="102" t="s">
        <v>34</v>
      </c>
      <c r="F23" s="101" t="s">
        <v>206</v>
      </c>
      <c r="G23" s="100" t="s">
        <v>206</v>
      </c>
      <c r="H23" s="100" t="s">
        <v>225</v>
      </c>
      <c r="I23" s="115">
        <f t="shared" si="1"/>
        <v>200</v>
      </c>
      <c r="J23" s="104"/>
      <c r="K23" s="104"/>
      <c r="L23" s="104">
        <v>200</v>
      </c>
      <c r="M23" s="104"/>
      <c r="N23" s="104"/>
      <c r="O23" s="104"/>
      <c r="P23" s="66">
        <v>9.09</v>
      </c>
      <c r="Q23" s="67">
        <f t="shared" si="2"/>
        <v>1818</v>
      </c>
      <c r="R23" s="64"/>
      <c r="S23" s="64"/>
      <c r="T23" s="65"/>
      <c r="U23" s="64"/>
      <c r="V23" s="49"/>
    </row>
    <row r="24" spans="1:22" s="106" customFormat="1" ht="34.5" customHeight="1">
      <c r="A24" s="99">
        <f t="shared" si="0"/>
        <v>11</v>
      </c>
      <c r="B24" s="100" t="s">
        <v>106</v>
      </c>
      <c r="C24" s="102" t="s">
        <v>226</v>
      </c>
      <c r="D24" s="100" t="s">
        <v>84</v>
      </c>
      <c r="E24" s="102" t="s">
        <v>34</v>
      </c>
      <c r="F24" s="101" t="s">
        <v>206</v>
      </c>
      <c r="G24" s="100" t="s">
        <v>206</v>
      </c>
      <c r="H24" s="100" t="s">
        <v>227</v>
      </c>
      <c r="I24" s="115">
        <f t="shared" si="1"/>
        <v>433.5</v>
      </c>
      <c r="J24" s="104"/>
      <c r="K24" s="104">
        <v>5.5</v>
      </c>
      <c r="L24" s="104">
        <v>2.5</v>
      </c>
      <c r="M24" s="104">
        <v>101.5</v>
      </c>
      <c r="N24" s="104">
        <v>22.5</v>
      </c>
      <c r="O24" s="104">
        <v>301.5</v>
      </c>
      <c r="P24" s="66">
        <v>15.08</v>
      </c>
      <c r="Q24" s="67">
        <f t="shared" si="2"/>
        <v>6537.18</v>
      </c>
      <c r="R24" s="64"/>
      <c r="S24" s="64"/>
      <c r="T24" s="65"/>
      <c r="U24" s="64"/>
      <c r="V24" s="49"/>
    </row>
    <row r="25" spans="1:22" s="106" customFormat="1" ht="34.5" customHeight="1">
      <c r="A25" s="99">
        <f t="shared" si="0"/>
        <v>12</v>
      </c>
      <c r="B25" s="100" t="s">
        <v>107</v>
      </c>
      <c r="C25" s="102" t="s">
        <v>228</v>
      </c>
      <c r="D25" s="100" t="s">
        <v>84</v>
      </c>
      <c r="E25" s="102" t="s">
        <v>34</v>
      </c>
      <c r="F25" s="101" t="s">
        <v>206</v>
      </c>
      <c r="G25" s="100" t="s">
        <v>206</v>
      </c>
      <c r="H25" s="100" t="s">
        <v>229</v>
      </c>
      <c r="I25" s="115">
        <f t="shared" si="1"/>
        <v>200</v>
      </c>
      <c r="J25" s="104"/>
      <c r="K25" s="104"/>
      <c r="L25" s="104">
        <v>100</v>
      </c>
      <c r="M25" s="104"/>
      <c r="N25" s="104"/>
      <c r="O25" s="104">
        <v>100</v>
      </c>
      <c r="P25" s="66">
        <v>36.799999999999997</v>
      </c>
      <c r="Q25" s="67">
        <f t="shared" si="2"/>
        <v>7359.9999999999991</v>
      </c>
      <c r="R25" s="64"/>
      <c r="S25" s="64"/>
      <c r="T25" s="65"/>
      <c r="U25" s="64"/>
      <c r="V25" s="49"/>
    </row>
    <row r="26" spans="1:22" s="106" customFormat="1" ht="34.5" customHeight="1">
      <c r="A26" s="99">
        <f t="shared" si="0"/>
        <v>13</v>
      </c>
      <c r="B26" s="100" t="s">
        <v>108</v>
      </c>
      <c r="C26" s="102" t="s">
        <v>230</v>
      </c>
      <c r="D26" s="100" t="s">
        <v>231</v>
      </c>
      <c r="E26" s="102" t="s">
        <v>34</v>
      </c>
      <c r="F26" s="101" t="s">
        <v>206</v>
      </c>
      <c r="G26" s="100" t="s">
        <v>206</v>
      </c>
      <c r="H26" s="100" t="s">
        <v>232</v>
      </c>
      <c r="I26" s="115">
        <f t="shared" si="1"/>
        <v>50</v>
      </c>
      <c r="J26" s="104"/>
      <c r="K26" s="104"/>
      <c r="L26" s="104"/>
      <c r="M26" s="104">
        <v>50</v>
      </c>
      <c r="N26" s="104"/>
      <c r="O26" s="104"/>
      <c r="P26" s="66">
        <v>63.85</v>
      </c>
      <c r="Q26" s="67">
        <f t="shared" si="2"/>
        <v>3192.5</v>
      </c>
      <c r="R26" s="64"/>
      <c r="S26" s="64"/>
      <c r="T26" s="65"/>
      <c r="U26" s="64"/>
      <c r="V26" s="49"/>
    </row>
    <row r="27" spans="1:22" s="106" customFormat="1" ht="34.5" customHeight="1">
      <c r="A27" s="99">
        <f t="shared" si="0"/>
        <v>14</v>
      </c>
      <c r="B27" s="100" t="s">
        <v>109</v>
      </c>
      <c r="C27" s="102" t="s">
        <v>81</v>
      </c>
      <c r="D27" s="100" t="s">
        <v>77</v>
      </c>
      <c r="E27" s="102" t="s">
        <v>34</v>
      </c>
      <c r="F27" s="101" t="s">
        <v>206</v>
      </c>
      <c r="G27" s="100" t="s">
        <v>206</v>
      </c>
      <c r="H27" s="100" t="s">
        <v>233</v>
      </c>
      <c r="I27" s="115">
        <f t="shared" si="1"/>
        <v>100</v>
      </c>
      <c r="J27" s="104"/>
      <c r="K27" s="104"/>
      <c r="L27" s="104"/>
      <c r="M27" s="104">
        <v>50</v>
      </c>
      <c r="N27" s="104"/>
      <c r="O27" s="104">
        <v>50</v>
      </c>
      <c r="P27" s="66">
        <v>9.58</v>
      </c>
      <c r="Q27" s="67">
        <f t="shared" si="2"/>
        <v>958</v>
      </c>
      <c r="R27" s="64"/>
      <c r="S27" s="64"/>
      <c r="T27" s="65"/>
      <c r="U27" s="64"/>
      <c r="V27" s="49"/>
    </row>
    <row r="28" spans="1:22" s="106" customFormat="1" ht="34.5" customHeight="1">
      <c r="A28" s="99">
        <f t="shared" si="0"/>
        <v>15</v>
      </c>
      <c r="B28" s="100" t="s">
        <v>110</v>
      </c>
      <c r="C28" s="102" t="s">
        <v>234</v>
      </c>
      <c r="D28" s="100" t="s">
        <v>235</v>
      </c>
      <c r="E28" s="102" t="s">
        <v>86</v>
      </c>
      <c r="F28" s="101" t="s">
        <v>206</v>
      </c>
      <c r="G28" s="100" t="s">
        <v>206</v>
      </c>
      <c r="H28" s="100" t="s">
        <v>236</v>
      </c>
      <c r="I28" s="115">
        <f t="shared" si="1"/>
        <v>20.060000000000002</v>
      </c>
      <c r="J28" s="104"/>
      <c r="K28" s="104">
        <v>13.4</v>
      </c>
      <c r="L28" s="104"/>
      <c r="M28" s="104">
        <v>6.66</v>
      </c>
      <c r="N28" s="104"/>
      <c r="O28" s="104"/>
      <c r="P28" s="66">
        <v>665.06</v>
      </c>
      <c r="Q28" s="67">
        <f t="shared" si="2"/>
        <v>13341.1036</v>
      </c>
      <c r="R28" s="64"/>
      <c r="S28" s="64"/>
      <c r="T28" s="65"/>
      <c r="U28" s="64"/>
      <c r="V28" s="49"/>
    </row>
    <row r="29" spans="1:22" s="106" customFormat="1" ht="34.5" customHeight="1">
      <c r="A29" s="99">
        <f t="shared" si="0"/>
        <v>16</v>
      </c>
      <c r="B29" s="100" t="s">
        <v>111</v>
      </c>
      <c r="C29" s="102" t="s">
        <v>237</v>
      </c>
      <c r="D29" s="100" t="s">
        <v>238</v>
      </c>
      <c r="E29" s="102" t="s">
        <v>80</v>
      </c>
      <c r="F29" s="101" t="s">
        <v>206</v>
      </c>
      <c r="G29" s="100" t="s">
        <v>206</v>
      </c>
      <c r="H29" s="100" t="s">
        <v>239</v>
      </c>
      <c r="I29" s="115">
        <f t="shared" si="1"/>
        <v>100</v>
      </c>
      <c r="J29" s="104"/>
      <c r="K29" s="104"/>
      <c r="L29" s="104">
        <v>50</v>
      </c>
      <c r="M29" s="104"/>
      <c r="N29" s="104">
        <v>50</v>
      </c>
      <c r="O29" s="104"/>
      <c r="P29" s="66">
        <v>58.46</v>
      </c>
      <c r="Q29" s="67">
        <f t="shared" si="2"/>
        <v>5846</v>
      </c>
      <c r="R29" s="64"/>
      <c r="S29" s="64"/>
      <c r="T29" s="65"/>
      <c r="U29" s="64"/>
      <c r="V29" s="49"/>
    </row>
    <row r="30" spans="1:22" s="106" customFormat="1" ht="34.5" customHeight="1">
      <c r="A30" s="99">
        <f t="shared" si="0"/>
        <v>17</v>
      </c>
      <c r="B30" s="100" t="s">
        <v>112</v>
      </c>
      <c r="C30" s="102" t="s">
        <v>240</v>
      </c>
      <c r="D30" s="100" t="s">
        <v>238</v>
      </c>
      <c r="E30" s="102" t="s">
        <v>80</v>
      </c>
      <c r="F30" s="101" t="s">
        <v>206</v>
      </c>
      <c r="G30" s="100" t="s">
        <v>206</v>
      </c>
      <c r="H30" s="100" t="s">
        <v>241</v>
      </c>
      <c r="I30" s="115">
        <f t="shared" si="1"/>
        <v>100</v>
      </c>
      <c r="J30" s="104"/>
      <c r="K30" s="104"/>
      <c r="L30" s="104">
        <v>50</v>
      </c>
      <c r="M30" s="104"/>
      <c r="N30" s="104">
        <v>50</v>
      </c>
      <c r="O30" s="104"/>
      <c r="P30" s="66">
        <v>61.49</v>
      </c>
      <c r="Q30" s="67">
        <f t="shared" si="2"/>
        <v>6149</v>
      </c>
      <c r="R30" s="64"/>
      <c r="S30" s="64"/>
      <c r="T30" s="65"/>
      <c r="U30" s="64"/>
      <c r="V30" s="49"/>
    </row>
    <row r="31" spans="1:22" s="106" customFormat="1" ht="34.5" customHeight="1">
      <c r="A31" s="99">
        <f t="shared" si="0"/>
        <v>18</v>
      </c>
      <c r="B31" s="100" t="s">
        <v>113</v>
      </c>
      <c r="C31" s="102" t="s">
        <v>242</v>
      </c>
      <c r="D31" s="100" t="s">
        <v>238</v>
      </c>
      <c r="E31" s="102" t="s">
        <v>80</v>
      </c>
      <c r="F31" s="101" t="s">
        <v>206</v>
      </c>
      <c r="G31" s="100" t="s">
        <v>206</v>
      </c>
      <c r="H31" s="100" t="s">
        <v>243</v>
      </c>
      <c r="I31" s="115">
        <f t="shared" si="1"/>
        <v>50</v>
      </c>
      <c r="J31" s="104"/>
      <c r="K31" s="104"/>
      <c r="L31" s="104"/>
      <c r="M31" s="104"/>
      <c r="N31" s="104">
        <v>50</v>
      </c>
      <c r="O31" s="104"/>
      <c r="P31" s="66">
        <v>66.41</v>
      </c>
      <c r="Q31" s="67">
        <f t="shared" si="2"/>
        <v>3320.5</v>
      </c>
      <c r="R31" s="64"/>
      <c r="S31" s="64"/>
      <c r="T31" s="65"/>
      <c r="U31" s="64"/>
      <c r="V31" s="49"/>
    </row>
    <row r="32" spans="1:22" s="106" customFormat="1" ht="34.5" customHeight="1">
      <c r="A32" s="99">
        <f t="shared" si="0"/>
        <v>19</v>
      </c>
      <c r="B32" s="100" t="s">
        <v>114</v>
      </c>
      <c r="C32" s="102" t="s">
        <v>244</v>
      </c>
      <c r="D32" s="100" t="s">
        <v>245</v>
      </c>
      <c r="E32" s="102" t="s">
        <v>80</v>
      </c>
      <c r="F32" s="101" t="s">
        <v>206</v>
      </c>
      <c r="G32" s="100" t="s">
        <v>206</v>
      </c>
      <c r="H32" s="100" t="s">
        <v>246</v>
      </c>
      <c r="I32" s="115">
        <f t="shared" si="1"/>
        <v>4</v>
      </c>
      <c r="J32" s="104"/>
      <c r="K32" s="104"/>
      <c r="L32" s="104">
        <v>2</v>
      </c>
      <c r="M32" s="104"/>
      <c r="N32" s="104"/>
      <c r="O32" s="104">
        <v>2</v>
      </c>
      <c r="P32" s="66">
        <v>536.76</v>
      </c>
      <c r="Q32" s="67">
        <f t="shared" si="2"/>
        <v>2147.04</v>
      </c>
      <c r="R32" s="64"/>
      <c r="S32" s="64"/>
      <c r="T32" s="65"/>
      <c r="U32" s="64"/>
      <c r="V32" s="49"/>
    </row>
    <row r="33" spans="1:22" s="106" customFormat="1" ht="34.5" customHeight="1">
      <c r="A33" s="99">
        <f t="shared" si="0"/>
        <v>20</v>
      </c>
      <c r="B33" s="100" t="s">
        <v>115</v>
      </c>
      <c r="C33" s="102" t="s">
        <v>247</v>
      </c>
      <c r="D33" s="100" t="s">
        <v>238</v>
      </c>
      <c r="E33" s="102" t="s">
        <v>80</v>
      </c>
      <c r="F33" s="101" t="s">
        <v>206</v>
      </c>
      <c r="G33" s="100" t="s">
        <v>206</v>
      </c>
      <c r="H33" s="100" t="s">
        <v>248</v>
      </c>
      <c r="I33" s="115">
        <f t="shared" si="1"/>
        <v>100</v>
      </c>
      <c r="J33" s="104"/>
      <c r="K33" s="104"/>
      <c r="L33" s="104">
        <v>50</v>
      </c>
      <c r="M33" s="104"/>
      <c r="N33" s="104"/>
      <c r="O33" s="104">
        <v>50</v>
      </c>
      <c r="P33" s="66">
        <v>100</v>
      </c>
      <c r="Q33" s="67">
        <f t="shared" si="2"/>
        <v>10000</v>
      </c>
      <c r="R33" s="64"/>
      <c r="S33" s="64"/>
      <c r="T33" s="65"/>
      <c r="U33" s="64"/>
      <c r="V33" s="49"/>
    </row>
    <row r="34" spans="1:22" s="106" customFormat="1" ht="34.5" customHeight="1">
      <c r="A34" s="99">
        <f t="shared" si="0"/>
        <v>21</v>
      </c>
      <c r="B34" s="100" t="s">
        <v>116</v>
      </c>
      <c r="C34" s="102" t="s">
        <v>249</v>
      </c>
      <c r="D34" s="100" t="s">
        <v>250</v>
      </c>
      <c r="E34" s="102" t="s">
        <v>80</v>
      </c>
      <c r="F34" s="101" t="s">
        <v>206</v>
      </c>
      <c r="G34" s="100" t="s">
        <v>206</v>
      </c>
      <c r="H34" s="100" t="s">
        <v>251</v>
      </c>
      <c r="I34" s="115">
        <f t="shared" si="1"/>
        <v>2</v>
      </c>
      <c r="J34" s="104"/>
      <c r="K34" s="104"/>
      <c r="L34" s="104"/>
      <c r="M34" s="104"/>
      <c r="N34" s="104">
        <v>2</v>
      </c>
      <c r="O34" s="104"/>
      <c r="P34" s="66">
        <v>440.75</v>
      </c>
      <c r="Q34" s="67">
        <f t="shared" si="2"/>
        <v>881.5</v>
      </c>
      <c r="R34" s="64"/>
      <c r="S34" s="64"/>
      <c r="T34" s="65"/>
      <c r="U34" s="64"/>
      <c r="V34" s="49"/>
    </row>
    <row r="35" spans="1:22" s="106" customFormat="1" ht="34.5" customHeight="1">
      <c r="A35" s="99">
        <f t="shared" si="0"/>
        <v>22</v>
      </c>
      <c r="B35" s="100" t="s">
        <v>117</v>
      </c>
      <c r="C35" s="102" t="s">
        <v>252</v>
      </c>
      <c r="D35" s="100" t="s">
        <v>94</v>
      </c>
      <c r="E35" s="102" t="s">
        <v>80</v>
      </c>
      <c r="F35" s="101" t="s">
        <v>206</v>
      </c>
      <c r="G35" s="100" t="s">
        <v>206</v>
      </c>
      <c r="H35" s="100" t="s">
        <v>253</v>
      </c>
      <c r="I35" s="115">
        <f t="shared" si="1"/>
        <v>1</v>
      </c>
      <c r="J35" s="104"/>
      <c r="K35" s="104"/>
      <c r="L35" s="104"/>
      <c r="M35" s="104">
        <v>1</v>
      </c>
      <c r="N35" s="104"/>
      <c r="O35" s="104"/>
      <c r="P35" s="66">
        <v>2048.33</v>
      </c>
      <c r="Q35" s="67">
        <f t="shared" si="2"/>
        <v>2048.33</v>
      </c>
      <c r="R35" s="64"/>
      <c r="S35" s="64"/>
      <c r="T35" s="65"/>
      <c r="U35" s="64"/>
      <c r="V35" s="49"/>
    </row>
    <row r="36" spans="1:22" s="106" customFormat="1" ht="34.5" customHeight="1">
      <c r="A36" s="99">
        <f t="shared" si="0"/>
        <v>23</v>
      </c>
      <c r="B36" s="100" t="s">
        <v>118</v>
      </c>
      <c r="C36" s="102" t="s">
        <v>254</v>
      </c>
      <c r="D36" s="100" t="s">
        <v>255</v>
      </c>
      <c r="E36" s="102" t="s">
        <v>80</v>
      </c>
      <c r="F36" s="101" t="s">
        <v>206</v>
      </c>
      <c r="G36" s="100" t="s">
        <v>206</v>
      </c>
      <c r="H36" s="100" t="s">
        <v>256</v>
      </c>
      <c r="I36" s="115">
        <f t="shared" si="1"/>
        <v>1</v>
      </c>
      <c r="J36" s="104"/>
      <c r="K36" s="104"/>
      <c r="L36" s="104">
        <v>1</v>
      </c>
      <c r="M36" s="104"/>
      <c r="N36" s="104"/>
      <c r="O36" s="104"/>
      <c r="P36" s="66">
        <v>31597.3</v>
      </c>
      <c r="Q36" s="67">
        <f t="shared" si="2"/>
        <v>31597.3</v>
      </c>
      <c r="R36" s="64"/>
      <c r="S36" s="64"/>
      <c r="T36" s="65"/>
      <c r="U36" s="64"/>
      <c r="V36" s="49"/>
    </row>
    <row r="37" spans="1:22" s="106" customFormat="1" ht="34.5" customHeight="1">
      <c r="A37" s="99">
        <f t="shared" si="0"/>
        <v>24</v>
      </c>
      <c r="B37" s="100" t="s">
        <v>119</v>
      </c>
      <c r="C37" s="102" t="s">
        <v>257</v>
      </c>
      <c r="D37" s="100" t="s">
        <v>258</v>
      </c>
      <c r="E37" s="102" t="s">
        <v>80</v>
      </c>
      <c r="F37" s="101" t="s">
        <v>206</v>
      </c>
      <c r="G37" s="100" t="s">
        <v>206</v>
      </c>
      <c r="H37" s="100" t="s">
        <v>259</v>
      </c>
      <c r="I37" s="115">
        <f t="shared" si="1"/>
        <v>40</v>
      </c>
      <c r="J37" s="104"/>
      <c r="K37" s="104"/>
      <c r="L37" s="104"/>
      <c r="M37" s="104">
        <v>20</v>
      </c>
      <c r="N37" s="104"/>
      <c r="O37" s="104">
        <v>20</v>
      </c>
      <c r="P37" s="66">
        <v>121.1</v>
      </c>
      <c r="Q37" s="67">
        <f t="shared" si="2"/>
        <v>4844</v>
      </c>
      <c r="R37" s="64"/>
      <c r="S37" s="64"/>
      <c r="T37" s="65"/>
      <c r="U37" s="64"/>
      <c r="V37" s="49"/>
    </row>
    <row r="38" spans="1:22" s="106" customFormat="1" ht="34.5" customHeight="1">
      <c r="A38" s="99">
        <f t="shared" si="0"/>
        <v>25</v>
      </c>
      <c r="B38" s="100" t="s">
        <v>120</v>
      </c>
      <c r="C38" s="102" t="s">
        <v>260</v>
      </c>
      <c r="D38" s="100" t="s">
        <v>261</v>
      </c>
      <c r="E38" s="102" t="s">
        <v>80</v>
      </c>
      <c r="F38" s="101" t="s">
        <v>206</v>
      </c>
      <c r="G38" s="100" t="s">
        <v>206</v>
      </c>
      <c r="H38" s="100" t="s">
        <v>262</v>
      </c>
      <c r="I38" s="115">
        <f t="shared" si="1"/>
        <v>50</v>
      </c>
      <c r="J38" s="104"/>
      <c r="K38" s="104"/>
      <c r="L38" s="104">
        <v>30</v>
      </c>
      <c r="M38" s="104"/>
      <c r="N38" s="104"/>
      <c r="O38" s="104">
        <v>20</v>
      </c>
      <c r="P38" s="66">
        <v>35.659999999999997</v>
      </c>
      <c r="Q38" s="67">
        <f t="shared" si="2"/>
        <v>1782.9999999999998</v>
      </c>
      <c r="R38" s="64"/>
      <c r="S38" s="64"/>
      <c r="T38" s="65"/>
      <c r="U38" s="64"/>
      <c r="V38" s="49"/>
    </row>
    <row r="39" spans="1:22" s="106" customFormat="1" ht="34.5" customHeight="1">
      <c r="A39" s="99">
        <f t="shared" si="0"/>
        <v>26</v>
      </c>
      <c r="B39" s="100" t="s">
        <v>121</v>
      </c>
      <c r="C39" s="102" t="s">
        <v>263</v>
      </c>
      <c r="D39" s="100" t="s">
        <v>261</v>
      </c>
      <c r="E39" s="102" t="s">
        <v>80</v>
      </c>
      <c r="F39" s="101" t="s">
        <v>206</v>
      </c>
      <c r="G39" s="100" t="s">
        <v>206</v>
      </c>
      <c r="H39" s="100" t="s">
        <v>264</v>
      </c>
      <c r="I39" s="115">
        <f t="shared" si="1"/>
        <v>10</v>
      </c>
      <c r="J39" s="104"/>
      <c r="K39" s="104"/>
      <c r="L39" s="104"/>
      <c r="M39" s="104"/>
      <c r="N39" s="104"/>
      <c r="O39" s="104">
        <v>10</v>
      </c>
      <c r="P39" s="66">
        <v>42.95</v>
      </c>
      <c r="Q39" s="67">
        <f t="shared" si="2"/>
        <v>429.5</v>
      </c>
      <c r="R39" s="64"/>
      <c r="S39" s="64"/>
      <c r="T39" s="65"/>
      <c r="U39" s="64"/>
      <c r="V39" s="49"/>
    </row>
    <row r="40" spans="1:22" s="106" customFormat="1" ht="34.5" customHeight="1">
      <c r="A40" s="99">
        <f t="shared" si="0"/>
        <v>27</v>
      </c>
      <c r="B40" s="100" t="s">
        <v>122</v>
      </c>
      <c r="C40" s="102" t="s">
        <v>265</v>
      </c>
      <c r="D40" s="100" t="s">
        <v>266</v>
      </c>
      <c r="E40" s="102" t="s">
        <v>80</v>
      </c>
      <c r="F40" s="101" t="s">
        <v>206</v>
      </c>
      <c r="G40" s="100" t="s">
        <v>206</v>
      </c>
      <c r="H40" s="100" t="s">
        <v>267</v>
      </c>
      <c r="I40" s="115">
        <f t="shared" si="1"/>
        <v>20</v>
      </c>
      <c r="J40" s="104"/>
      <c r="K40" s="104"/>
      <c r="L40" s="104">
        <v>20</v>
      </c>
      <c r="M40" s="104"/>
      <c r="N40" s="104"/>
      <c r="O40" s="104"/>
      <c r="P40" s="66">
        <v>905.52</v>
      </c>
      <c r="Q40" s="67">
        <f t="shared" si="2"/>
        <v>18110.400000000001</v>
      </c>
      <c r="R40" s="64"/>
      <c r="S40" s="64"/>
      <c r="T40" s="65"/>
      <c r="U40" s="64"/>
      <c r="V40" s="49"/>
    </row>
    <row r="41" spans="1:22" s="106" customFormat="1" ht="34.5" customHeight="1">
      <c r="A41" s="99">
        <f t="shared" si="0"/>
        <v>28</v>
      </c>
      <c r="B41" s="100" t="s">
        <v>123</v>
      </c>
      <c r="C41" s="102" t="s">
        <v>268</v>
      </c>
      <c r="D41" s="100"/>
      <c r="E41" s="102" t="s">
        <v>80</v>
      </c>
      <c r="F41" s="101" t="s">
        <v>206</v>
      </c>
      <c r="G41" s="100" t="s">
        <v>206</v>
      </c>
      <c r="H41" s="100" t="s">
        <v>269</v>
      </c>
      <c r="I41" s="115">
        <f t="shared" si="1"/>
        <v>2</v>
      </c>
      <c r="J41" s="104"/>
      <c r="K41" s="104"/>
      <c r="L41" s="104"/>
      <c r="M41" s="104"/>
      <c r="N41" s="104">
        <v>2</v>
      </c>
      <c r="O41" s="104"/>
      <c r="P41" s="66">
        <v>430</v>
      </c>
      <c r="Q41" s="67">
        <f t="shared" si="2"/>
        <v>860</v>
      </c>
      <c r="R41" s="64"/>
      <c r="S41" s="64"/>
      <c r="T41" s="65"/>
      <c r="U41" s="64"/>
      <c r="V41" s="49"/>
    </row>
    <row r="42" spans="1:22" s="106" customFormat="1" ht="34.5" customHeight="1">
      <c r="A42" s="99">
        <f t="shared" si="0"/>
        <v>29</v>
      </c>
      <c r="B42" s="100" t="s">
        <v>124</v>
      </c>
      <c r="C42" s="102" t="s">
        <v>270</v>
      </c>
      <c r="D42" s="100" t="s">
        <v>271</v>
      </c>
      <c r="E42" s="102" t="s">
        <v>80</v>
      </c>
      <c r="F42" s="101" t="s">
        <v>206</v>
      </c>
      <c r="G42" s="100" t="s">
        <v>206</v>
      </c>
      <c r="H42" s="100" t="s">
        <v>272</v>
      </c>
      <c r="I42" s="115">
        <f t="shared" si="1"/>
        <v>2</v>
      </c>
      <c r="J42" s="104"/>
      <c r="K42" s="104"/>
      <c r="L42" s="104">
        <v>1</v>
      </c>
      <c r="M42" s="104"/>
      <c r="N42" s="104">
        <v>1</v>
      </c>
      <c r="O42" s="104"/>
      <c r="P42" s="66">
        <v>453.56</v>
      </c>
      <c r="Q42" s="67">
        <f t="shared" si="2"/>
        <v>907.12</v>
      </c>
      <c r="R42" s="64"/>
      <c r="S42" s="64"/>
      <c r="T42" s="65"/>
      <c r="U42" s="64"/>
      <c r="V42" s="49"/>
    </row>
    <row r="43" spans="1:22" s="106" customFormat="1" ht="34.5" customHeight="1">
      <c r="A43" s="99">
        <f t="shared" si="0"/>
        <v>30</v>
      </c>
      <c r="B43" s="100" t="s">
        <v>125</v>
      </c>
      <c r="C43" s="102" t="s">
        <v>273</v>
      </c>
      <c r="D43" s="100" t="s">
        <v>271</v>
      </c>
      <c r="E43" s="102" t="s">
        <v>80</v>
      </c>
      <c r="F43" s="101" t="s">
        <v>206</v>
      </c>
      <c r="G43" s="100" t="s">
        <v>206</v>
      </c>
      <c r="H43" s="100" t="s">
        <v>274</v>
      </c>
      <c r="I43" s="115">
        <f t="shared" si="1"/>
        <v>2</v>
      </c>
      <c r="J43" s="104"/>
      <c r="K43" s="104"/>
      <c r="L43" s="104"/>
      <c r="M43" s="104">
        <v>1</v>
      </c>
      <c r="N43" s="104"/>
      <c r="O43" s="104">
        <v>1</v>
      </c>
      <c r="P43" s="66">
        <v>567.16999999999996</v>
      </c>
      <c r="Q43" s="67">
        <f t="shared" si="2"/>
        <v>1134.3399999999999</v>
      </c>
      <c r="R43" s="64"/>
      <c r="S43" s="64"/>
      <c r="T43" s="65"/>
      <c r="U43" s="64"/>
      <c r="V43" s="49"/>
    </row>
    <row r="44" spans="1:22" s="106" customFormat="1" ht="34.5" customHeight="1">
      <c r="A44" s="99">
        <f t="shared" si="0"/>
        <v>31</v>
      </c>
      <c r="B44" s="100" t="s">
        <v>126</v>
      </c>
      <c r="C44" s="102" t="s">
        <v>275</v>
      </c>
      <c r="D44" s="100" t="s">
        <v>95</v>
      </c>
      <c r="E44" s="102" t="s">
        <v>80</v>
      </c>
      <c r="F44" s="101" t="s">
        <v>206</v>
      </c>
      <c r="G44" s="100" t="s">
        <v>206</v>
      </c>
      <c r="H44" s="100" t="s">
        <v>276</v>
      </c>
      <c r="I44" s="115">
        <f t="shared" si="1"/>
        <v>20</v>
      </c>
      <c r="J44" s="104"/>
      <c r="K44" s="104"/>
      <c r="L44" s="104"/>
      <c r="M44" s="104">
        <v>10</v>
      </c>
      <c r="N44" s="104"/>
      <c r="O44" s="104">
        <v>10</v>
      </c>
      <c r="P44" s="66">
        <v>185.07</v>
      </c>
      <c r="Q44" s="67">
        <f t="shared" si="2"/>
        <v>3701.3999999999996</v>
      </c>
      <c r="R44" s="64"/>
      <c r="S44" s="64"/>
      <c r="T44" s="65"/>
      <c r="U44" s="64"/>
      <c r="V44" s="49"/>
    </row>
    <row r="45" spans="1:22" s="106" customFormat="1" ht="34.5" customHeight="1">
      <c r="A45" s="99">
        <f t="shared" si="0"/>
        <v>32</v>
      </c>
      <c r="B45" s="100" t="s">
        <v>127</v>
      </c>
      <c r="C45" s="102" t="s">
        <v>277</v>
      </c>
      <c r="D45" s="100" t="s">
        <v>95</v>
      </c>
      <c r="E45" s="102" t="s">
        <v>80</v>
      </c>
      <c r="F45" s="101" t="s">
        <v>206</v>
      </c>
      <c r="G45" s="100" t="s">
        <v>206</v>
      </c>
      <c r="H45" s="100" t="s">
        <v>278</v>
      </c>
      <c r="I45" s="115">
        <f t="shared" si="1"/>
        <v>6</v>
      </c>
      <c r="J45" s="104"/>
      <c r="K45" s="104"/>
      <c r="L45" s="104">
        <v>2</v>
      </c>
      <c r="M45" s="104"/>
      <c r="N45" s="104">
        <v>2</v>
      </c>
      <c r="O45" s="104">
        <v>2</v>
      </c>
      <c r="P45" s="66">
        <v>297.67</v>
      </c>
      <c r="Q45" s="67">
        <f t="shared" si="2"/>
        <v>1786.02</v>
      </c>
      <c r="R45" s="64"/>
      <c r="S45" s="64"/>
      <c r="T45" s="65"/>
      <c r="U45" s="64"/>
      <c r="V45" s="49"/>
    </row>
    <row r="46" spans="1:22" s="106" customFormat="1" ht="34.5" customHeight="1">
      <c r="A46" s="99">
        <f t="shared" si="0"/>
        <v>33</v>
      </c>
      <c r="B46" s="100" t="s">
        <v>128</v>
      </c>
      <c r="C46" s="102" t="s">
        <v>279</v>
      </c>
      <c r="D46" s="100" t="s">
        <v>238</v>
      </c>
      <c r="E46" s="102" t="s">
        <v>80</v>
      </c>
      <c r="F46" s="101" t="s">
        <v>206</v>
      </c>
      <c r="G46" s="100" t="s">
        <v>206</v>
      </c>
      <c r="H46" s="100" t="s">
        <v>280</v>
      </c>
      <c r="I46" s="115">
        <f t="shared" si="1"/>
        <v>10</v>
      </c>
      <c r="J46" s="104"/>
      <c r="K46" s="104"/>
      <c r="L46" s="104">
        <v>10</v>
      </c>
      <c r="M46" s="104"/>
      <c r="N46" s="104"/>
      <c r="O46" s="104"/>
      <c r="P46" s="66">
        <v>181.44</v>
      </c>
      <c r="Q46" s="67">
        <f t="shared" si="2"/>
        <v>1814.4</v>
      </c>
      <c r="R46" s="64"/>
      <c r="S46" s="64"/>
      <c r="T46" s="65"/>
      <c r="U46" s="64"/>
      <c r="V46" s="49"/>
    </row>
    <row r="47" spans="1:22" s="106" customFormat="1" ht="34.5" customHeight="1">
      <c r="A47" s="99">
        <f t="shared" si="0"/>
        <v>34</v>
      </c>
      <c r="B47" s="100" t="s">
        <v>129</v>
      </c>
      <c r="C47" s="102" t="s">
        <v>281</v>
      </c>
      <c r="D47" s="100" t="s">
        <v>282</v>
      </c>
      <c r="E47" s="102" t="s">
        <v>80</v>
      </c>
      <c r="F47" s="101" t="s">
        <v>206</v>
      </c>
      <c r="G47" s="100" t="s">
        <v>206</v>
      </c>
      <c r="H47" s="100" t="s">
        <v>283</v>
      </c>
      <c r="I47" s="115">
        <f t="shared" si="1"/>
        <v>2</v>
      </c>
      <c r="J47" s="104"/>
      <c r="K47" s="104"/>
      <c r="L47" s="104"/>
      <c r="M47" s="104"/>
      <c r="N47" s="104">
        <v>2</v>
      </c>
      <c r="O47" s="104"/>
      <c r="P47" s="66">
        <v>331</v>
      </c>
      <c r="Q47" s="67">
        <f t="shared" si="2"/>
        <v>662</v>
      </c>
      <c r="R47" s="64"/>
      <c r="S47" s="64"/>
      <c r="T47" s="65"/>
      <c r="U47" s="64"/>
      <c r="V47" s="49"/>
    </row>
    <row r="48" spans="1:22" s="106" customFormat="1" ht="34.5" customHeight="1">
      <c r="A48" s="99">
        <f t="shared" si="0"/>
        <v>35</v>
      </c>
      <c r="B48" s="100" t="s">
        <v>130</v>
      </c>
      <c r="C48" s="102" t="s">
        <v>284</v>
      </c>
      <c r="D48" s="100" t="s">
        <v>285</v>
      </c>
      <c r="E48" s="102" t="s">
        <v>80</v>
      </c>
      <c r="F48" s="101" t="s">
        <v>206</v>
      </c>
      <c r="G48" s="100" t="s">
        <v>206</v>
      </c>
      <c r="H48" s="100" t="s">
        <v>286</v>
      </c>
      <c r="I48" s="115">
        <f t="shared" si="1"/>
        <v>10</v>
      </c>
      <c r="J48" s="104"/>
      <c r="K48" s="104"/>
      <c r="L48" s="104">
        <v>5</v>
      </c>
      <c r="M48" s="104"/>
      <c r="N48" s="104">
        <v>5</v>
      </c>
      <c r="O48" s="104"/>
      <c r="P48" s="66">
        <v>1840.31</v>
      </c>
      <c r="Q48" s="67">
        <f t="shared" si="2"/>
        <v>18403.099999999999</v>
      </c>
      <c r="R48" s="64"/>
      <c r="S48" s="64"/>
      <c r="T48" s="65"/>
      <c r="U48" s="64"/>
      <c r="V48" s="49"/>
    </row>
    <row r="49" spans="1:22" s="106" customFormat="1" ht="34.5" customHeight="1">
      <c r="A49" s="99">
        <f t="shared" si="0"/>
        <v>36</v>
      </c>
      <c r="B49" s="100" t="s">
        <v>131</v>
      </c>
      <c r="C49" s="102" t="s">
        <v>287</v>
      </c>
      <c r="D49" s="100" t="s">
        <v>288</v>
      </c>
      <c r="E49" s="102" t="s">
        <v>80</v>
      </c>
      <c r="F49" s="101" t="s">
        <v>206</v>
      </c>
      <c r="G49" s="100" t="s">
        <v>206</v>
      </c>
      <c r="H49" s="100" t="s">
        <v>289</v>
      </c>
      <c r="I49" s="115">
        <f t="shared" si="1"/>
        <v>10</v>
      </c>
      <c r="J49" s="104"/>
      <c r="K49" s="104"/>
      <c r="L49" s="104"/>
      <c r="M49" s="104"/>
      <c r="N49" s="104">
        <v>10</v>
      </c>
      <c r="O49" s="104"/>
      <c r="P49" s="66">
        <v>486.21</v>
      </c>
      <c r="Q49" s="67">
        <f t="shared" si="2"/>
        <v>4862.0999999999995</v>
      </c>
      <c r="R49" s="64"/>
      <c r="S49" s="64"/>
      <c r="T49" s="65"/>
      <c r="U49" s="64"/>
      <c r="V49" s="49"/>
    </row>
    <row r="50" spans="1:22" s="106" customFormat="1" ht="34.5" customHeight="1">
      <c r="A50" s="99">
        <f t="shared" si="0"/>
        <v>37</v>
      </c>
      <c r="B50" s="100" t="s">
        <v>132</v>
      </c>
      <c r="C50" s="102" t="s">
        <v>290</v>
      </c>
      <c r="D50" s="100" t="s">
        <v>250</v>
      </c>
      <c r="E50" s="102" t="s">
        <v>80</v>
      </c>
      <c r="F50" s="101" t="s">
        <v>206</v>
      </c>
      <c r="G50" s="100" t="s">
        <v>206</v>
      </c>
      <c r="H50" s="100" t="s">
        <v>291</v>
      </c>
      <c r="I50" s="115">
        <f t="shared" si="1"/>
        <v>2</v>
      </c>
      <c r="J50" s="104"/>
      <c r="K50" s="104"/>
      <c r="L50" s="104"/>
      <c r="M50" s="104"/>
      <c r="N50" s="104"/>
      <c r="O50" s="104">
        <v>2</v>
      </c>
      <c r="P50" s="66">
        <v>4121.78</v>
      </c>
      <c r="Q50" s="67">
        <f t="shared" si="2"/>
        <v>8243.56</v>
      </c>
      <c r="R50" s="64"/>
      <c r="S50" s="64"/>
      <c r="T50" s="65"/>
      <c r="U50" s="64"/>
      <c r="V50" s="49"/>
    </row>
    <row r="51" spans="1:22" s="106" customFormat="1" ht="34.5" customHeight="1">
      <c r="A51" s="99">
        <f t="shared" si="0"/>
        <v>38</v>
      </c>
      <c r="B51" s="100" t="s">
        <v>133</v>
      </c>
      <c r="C51" s="102" t="s">
        <v>292</v>
      </c>
      <c r="D51" s="100" t="s">
        <v>288</v>
      </c>
      <c r="E51" s="102" t="s">
        <v>80</v>
      </c>
      <c r="F51" s="101" t="s">
        <v>206</v>
      </c>
      <c r="G51" s="100" t="s">
        <v>206</v>
      </c>
      <c r="H51" s="100" t="s">
        <v>293</v>
      </c>
      <c r="I51" s="115">
        <f t="shared" si="1"/>
        <v>20</v>
      </c>
      <c r="J51" s="104"/>
      <c r="K51" s="104"/>
      <c r="L51" s="104">
        <v>20</v>
      </c>
      <c r="M51" s="104"/>
      <c r="N51" s="104"/>
      <c r="O51" s="104"/>
      <c r="P51" s="66">
        <v>1339.26</v>
      </c>
      <c r="Q51" s="67">
        <f t="shared" si="2"/>
        <v>26785.200000000001</v>
      </c>
      <c r="R51" s="64"/>
      <c r="S51" s="64"/>
      <c r="T51" s="65"/>
      <c r="U51" s="64"/>
      <c r="V51" s="49"/>
    </row>
    <row r="52" spans="1:22" s="106" customFormat="1" ht="34.5" customHeight="1">
      <c r="A52" s="99">
        <f t="shared" si="0"/>
        <v>39</v>
      </c>
      <c r="B52" s="100" t="s">
        <v>134</v>
      </c>
      <c r="C52" s="102" t="s">
        <v>294</v>
      </c>
      <c r="D52" s="100" t="s">
        <v>295</v>
      </c>
      <c r="E52" s="102" t="s">
        <v>80</v>
      </c>
      <c r="F52" s="101" t="s">
        <v>206</v>
      </c>
      <c r="G52" s="100" t="s">
        <v>206</v>
      </c>
      <c r="H52" s="100" t="s">
        <v>296</v>
      </c>
      <c r="I52" s="115">
        <f t="shared" si="1"/>
        <v>20</v>
      </c>
      <c r="J52" s="104"/>
      <c r="K52" s="104"/>
      <c r="L52" s="104">
        <v>20</v>
      </c>
      <c r="M52" s="104"/>
      <c r="N52" s="104"/>
      <c r="O52" s="104"/>
      <c r="P52" s="66">
        <v>180</v>
      </c>
      <c r="Q52" s="67">
        <f t="shared" si="2"/>
        <v>3600</v>
      </c>
      <c r="R52" s="64"/>
      <c r="S52" s="64"/>
      <c r="T52" s="65"/>
      <c r="U52" s="64"/>
      <c r="V52" s="49"/>
    </row>
    <row r="53" spans="1:22" s="106" customFormat="1" ht="34.5" customHeight="1">
      <c r="A53" s="99">
        <f t="shared" si="0"/>
        <v>40</v>
      </c>
      <c r="B53" s="100" t="s">
        <v>135</v>
      </c>
      <c r="C53" s="102" t="s">
        <v>297</v>
      </c>
      <c r="D53" s="100"/>
      <c r="E53" s="102" t="s">
        <v>80</v>
      </c>
      <c r="F53" s="101" t="s">
        <v>206</v>
      </c>
      <c r="G53" s="100" t="s">
        <v>206</v>
      </c>
      <c r="H53" s="100" t="s">
        <v>298</v>
      </c>
      <c r="I53" s="115">
        <f t="shared" si="1"/>
        <v>2</v>
      </c>
      <c r="J53" s="104"/>
      <c r="K53" s="104"/>
      <c r="L53" s="104"/>
      <c r="M53" s="104"/>
      <c r="N53" s="104">
        <v>2</v>
      </c>
      <c r="O53" s="104"/>
      <c r="P53" s="66">
        <v>320</v>
      </c>
      <c r="Q53" s="67">
        <f t="shared" si="2"/>
        <v>640</v>
      </c>
      <c r="R53" s="64"/>
      <c r="S53" s="64"/>
      <c r="T53" s="65"/>
      <c r="U53" s="64"/>
      <c r="V53" s="49"/>
    </row>
    <row r="54" spans="1:22" s="106" customFormat="1" ht="34.5" customHeight="1">
      <c r="A54" s="99">
        <f t="shared" si="0"/>
        <v>41</v>
      </c>
      <c r="B54" s="100" t="s">
        <v>136</v>
      </c>
      <c r="C54" s="102" t="s">
        <v>299</v>
      </c>
      <c r="D54" s="100" t="s">
        <v>89</v>
      </c>
      <c r="E54" s="102" t="s">
        <v>34</v>
      </c>
      <c r="F54" s="101" t="s">
        <v>206</v>
      </c>
      <c r="G54" s="100" t="s">
        <v>206</v>
      </c>
      <c r="H54" s="100" t="s">
        <v>300</v>
      </c>
      <c r="I54" s="115">
        <f t="shared" si="1"/>
        <v>1100</v>
      </c>
      <c r="J54" s="104"/>
      <c r="K54" s="104">
        <v>50</v>
      </c>
      <c r="L54" s="104">
        <v>500</v>
      </c>
      <c r="M54" s="104"/>
      <c r="N54" s="104">
        <v>50</v>
      </c>
      <c r="O54" s="104">
        <v>500</v>
      </c>
      <c r="P54" s="66">
        <v>30.93</v>
      </c>
      <c r="Q54" s="67">
        <f t="shared" si="2"/>
        <v>34023</v>
      </c>
      <c r="R54" s="64"/>
      <c r="S54" s="64"/>
      <c r="T54" s="65"/>
      <c r="U54" s="64"/>
      <c r="V54" s="49"/>
    </row>
    <row r="55" spans="1:22" s="106" customFormat="1" ht="34.5" customHeight="1">
      <c r="A55" s="99">
        <f t="shared" si="0"/>
        <v>42</v>
      </c>
      <c r="B55" s="100" t="s">
        <v>137</v>
      </c>
      <c r="C55" s="102" t="s">
        <v>301</v>
      </c>
      <c r="D55" s="100" t="s">
        <v>89</v>
      </c>
      <c r="E55" s="102" t="s">
        <v>34</v>
      </c>
      <c r="F55" s="101" t="s">
        <v>206</v>
      </c>
      <c r="G55" s="100" t="s">
        <v>206</v>
      </c>
      <c r="H55" s="100" t="s">
        <v>302</v>
      </c>
      <c r="I55" s="115">
        <f t="shared" si="1"/>
        <v>1000</v>
      </c>
      <c r="J55" s="104"/>
      <c r="K55" s="104"/>
      <c r="L55" s="104">
        <v>500</v>
      </c>
      <c r="M55" s="104"/>
      <c r="N55" s="104"/>
      <c r="O55" s="104">
        <v>500</v>
      </c>
      <c r="P55" s="66">
        <v>47.67</v>
      </c>
      <c r="Q55" s="67">
        <f t="shared" si="2"/>
        <v>47670</v>
      </c>
      <c r="R55" s="64"/>
      <c r="S55" s="64"/>
      <c r="T55" s="65"/>
      <c r="U55" s="64"/>
      <c r="V55" s="49"/>
    </row>
    <row r="56" spans="1:22" s="106" customFormat="1" ht="34.5" customHeight="1">
      <c r="A56" s="99">
        <f t="shared" si="0"/>
        <v>43</v>
      </c>
      <c r="B56" s="100" t="s">
        <v>138</v>
      </c>
      <c r="C56" s="102" t="s">
        <v>303</v>
      </c>
      <c r="D56" s="100" t="s">
        <v>89</v>
      </c>
      <c r="E56" s="102" t="s">
        <v>34</v>
      </c>
      <c r="F56" s="101" t="s">
        <v>206</v>
      </c>
      <c r="G56" s="100" t="s">
        <v>206</v>
      </c>
      <c r="H56" s="100" t="s">
        <v>304</v>
      </c>
      <c r="I56" s="115">
        <f t="shared" si="1"/>
        <v>350</v>
      </c>
      <c r="J56" s="104"/>
      <c r="K56" s="104"/>
      <c r="L56" s="104">
        <v>100</v>
      </c>
      <c r="M56" s="104"/>
      <c r="N56" s="104">
        <v>250</v>
      </c>
      <c r="O56" s="104"/>
      <c r="P56" s="66">
        <v>99.23</v>
      </c>
      <c r="Q56" s="67">
        <f t="shared" si="2"/>
        <v>34730.5</v>
      </c>
      <c r="R56" s="64"/>
      <c r="S56" s="64"/>
      <c r="T56" s="65"/>
      <c r="U56" s="64"/>
      <c r="V56" s="49"/>
    </row>
    <row r="57" spans="1:22" s="106" customFormat="1" ht="34.5" customHeight="1">
      <c r="A57" s="99">
        <f t="shared" si="0"/>
        <v>44</v>
      </c>
      <c r="B57" s="100" t="s">
        <v>139</v>
      </c>
      <c r="C57" s="102" t="s">
        <v>305</v>
      </c>
      <c r="D57" s="100" t="s">
        <v>89</v>
      </c>
      <c r="E57" s="102" t="s">
        <v>34</v>
      </c>
      <c r="F57" s="101" t="s">
        <v>206</v>
      </c>
      <c r="G57" s="100" t="s">
        <v>206</v>
      </c>
      <c r="H57" s="100" t="s">
        <v>306</v>
      </c>
      <c r="I57" s="115">
        <f t="shared" si="1"/>
        <v>80</v>
      </c>
      <c r="J57" s="104"/>
      <c r="K57" s="104"/>
      <c r="L57" s="104">
        <v>40</v>
      </c>
      <c r="M57" s="104"/>
      <c r="N57" s="104"/>
      <c r="O57" s="104">
        <v>40</v>
      </c>
      <c r="P57" s="66">
        <v>380.66</v>
      </c>
      <c r="Q57" s="67">
        <f t="shared" si="2"/>
        <v>30452.800000000003</v>
      </c>
      <c r="R57" s="64"/>
      <c r="S57" s="64"/>
      <c r="T57" s="65"/>
      <c r="U57" s="64"/>
      <c r="V57" s="49"/>
    </row>
    <row r="58" spans="1:22" s="106" customFormat="1" ht="34.5" customHeight="1">
      <c r="A58" s="99">
        <f t="shared" si="0"/>
        <v>45</v>
      </c>
      <c r="B58" s="100" t="s">
        <v>140</v>
      </c>
      <c r="C58" s="102" t="s">
        <v>307</v>
      </c>
      <c r="D58" s="100" t="s">
        <v>308</v>
      </c>
      <c r="E58" s="102" t="s">
        <v>34</v>
      </c>
      <c r="F58" s="101" t="s">
        <v>206</v>
      </c>
      <c r="G58" s="100" t="s">
        <v>206</v>
      </c>
      <c r="H58" s="100" t="s">
        <v>309</v>
      </c>
      <c r="I58" s="115">
        <f t="shared" si="1"/>
        <v>150</v>
      </c>
      <c r="J58" s="104"/>
      <c r="K58" s="104"/>
      <c r="L58" s="104">
        <v>50</v>
      </c>
      <c r="M58" s="104"/>
      <c r="N58" s="104">
        <v>50</v>
      </c>
      <c r="O58" s="104">
        <v>50</v>
      </c>
      <c r="P58" s="66">
        <v>106.36</v>
      </c>
      <c r="Q58" s="67">
        <f t="shared" si="2"/>
        <v>15954</v>
      </c>
      <c r="R58" s="64"/>
      <c r="S58" s="64"/>
      <c r="T58" s="65"/>
      <c r="U58" s="64"/>
      <c r="V58" s="49"/>
    </row>
    <row r="59" spans="1:22" s="106" customFormat="1" ht="34.5" customHeight="1">
      <c r="A59" s="99">
        <f t="shared" si="0"/>
        <v>46</v>
      </c>
      <c r="B59" s="100" t="s">
        <v>141</v>
      </c>
      <c r="C59" s="102" t="s">
        <v>310</v>
      </c>
      <c r="D59" s="100" t="s">
        <v>88</v>
      </c>
      <c r="E59" s="102" t="s">
        <v>80</v>
      </c>
      <c r="F59" s="101" t="s">
        <v>206</v>
      </c>
      <c r="G59" s="100" t="s">
        <v>206</v>
      </c>
      <c r="H59" s="100" t="s">
        <v>311</v>
      </c>
      <c r="I59" s="115">
        <f t="shared" si="1"/>
        <v>15</v>
      </c>
      <c r="J59" s="104"/>
      <c r="K59" s="104"/>
      <c r="L59" s="104">
        <v>5</v>
      </c>
      <c r="M59" s="104"/>
      <c r="N59" s="104">
        <v>5</v>
      </c>
      <c r="O59" s="104">
        <v>5</v>
      </c>
      <c r="P59" s="66">
        <v>26.19</v>
      </c>
      <c r="Q59" s="67">
        <f t="shared" si="2"/>
        <v>392.85</v>
      </c>
      <c r="R59" s="64"/>
      <c r="S59" s="64"/>
      <c r="T59" s="65"/>
      <c r="U59" s="64"/>
      <c r="V59" s="49"/>
    </row>
    <row r="60" spans="1:22" s="106" customFormat="1" ht="34.5" customHeight="1">
      <c r="A60" s="99">
        <f t="shared" si="0"/>
        <v>47</v>
      </c>
      <c r="B60" s="100" t="s">
        <v>142</v>
      </c>
      <c r="C60" s="102" t="s">
        <v>312</v>
      </c>
      <c r="D60" s="100" t="s">
        <v>88</v>
      </c>
      <c r="E60" s="102" t="s">
        <v>80</v>
      </c>
      <c r="F60" s="101" t="s">
        <v>206</v>
      </c>
      <c r="G60" s="100" t="s">
        <v>206</v>
      </c>
      <c r="H60" s="100" t="s">
        <v>313</v>
      </c>
      <c r="I60" s="115">
        <f t="shared" si="1"/>
        <v>15</v>
      </c>
      <c r="J60" s="104"/>
      <c r="K60" s="104"/>
      <c r="L60" s="104">
        <v>5</v>
      </c>
      <c r="M60" s="104"/>
      <c r="N60" s="104">
        <v>5</v>
      </c>
      <c r="O60" s="104">
        <v>5</v>
      </c>
      <c r="P60" s="66">
        <v>30.86</v>
      </c>
      <c r="Q60" s="67">
        <f t="shared" si="2"/>
        <v>462.9</v>
      </c>
      <c r="R60" s="64"/>
      <c r="S60" s="64"/>
      <c r="T60" s="65"/>
      <c r="U60" s="64"/>
      <c r="V60" s="49"/>
    </row>
    <row r="61" spans="1:22" s="106" customFormat="1" ht="34.5" customHeight="1">
      <c r="A61" s="99">
        <f t="shared" si="0"/>
        <v>48</v>
      </c>
      <c r="B61" s="100" t="s">
        <v>143</v>
      </c>
      <c r="C61" s="102" t="s">
        <v>314</v>
      </c>
      <c r="D61" s="100" t="s">
        <v>88</v>
      </c>
      <c r="E61" s="102" t="s">
        <v>80</v>
      </c>
      <c r="F61" s="101" t="s">
        <v>206</v>
      </c>
      <c r="G61" s="100" t="s">
        <v>206</v>
      </c>
      <c r="H61" s="100" t="s">
        <v>315</v>
      </c>
      <c r="I61" s="115">
        <f t="shared" si="1"/>
        <v>15</v>
      </c>
      <c r="J61" s="104"/>
      <c r="K61" s="104"/>
      <c r="L61" s="104">
        <v>5</v>
      </c>
      <c r="M61" s="104"/>
      <c r="N61" s="104">
        <v>5</v>
      </c>
      <c r="O61" s="104">
        <v>5</v>
      </c>
      <c r="P61" s="66">
        <v>30.04</v>
      </c>
      <c r="Q61" s="67">
        <f t="shared" si="2"/>
        <v>450.59999999999997</v>
      </c>
      <c r="R61" s="64"/>
      <c r="S61" s="64"/>
      <c r="T61" s="65"/>
      <c r="U61" s="64"/>
      <c r="V61" s="49"/>
    </row>
    <row r="62" spans="1:22" s="106" customFormat="1" ht="34.5" customHeight="1">
      <c r="A62" s="99">
        <f t="shared" si="0"/>
        <v>49</v>
      </c>
      <c r="B62" s="100" t="s">
        <v>144</v>
      </c>
      <c r="C62" s="102" t="s">
        <v>316</v>
      </c>
      <c r="D62" s="100" t="s">
        <v>88</v>
      </c>
      <c r="E62" s="102" t="s">
        <v>80</v>
      </c>
      <c r="F62" s="101" t="s">
        <v>206</v>
      </c>
      <c r="G62" s="100" t="s">
        <v>206</v>
      </c>
      <c r="H62" s="100" t="s">
        <v>317</v>
      </c>
      <c r="I62" s="115">
        <f t="shared" si="1"/>
        <v>15</v>
      </c>
      <c r="J62" s="104"/>
      <c r="K62" s="104"/>
      <c r="L62" s="104">
        <v>5</v>
      </c>
      <c r="M62" s="104"/>
      <c r="N62" s="104">
        <v>5</v>
      </c>
      <c r="O62" s="104">
        <v>5</v>
      </c>
      <c r="P62" s="66">
        <v>37.96</v>
      </c>
      <c r="Q62" s="67">
        <f t="shared" si="2"/>
        <v>569.4</v>
      </c>
      <c r="R62" s="64"/>
      <c r="S62" s="64"/>
      <c r="T62" s="65"/>
      <c r="U62" s="64"/>
      <c r="V62" s="49"/>
    </row>
    <row r="63" spans="1:22" s="106" customFormat="1" ht="34.5" customHeight="1">
      <c r="A63" s="99">
        <f t="shared" si="0"/>
        <v>50</v>
      </c>
      <c r="B63" s="100" t="s">
        <v>145</v>
      </c>
      <c r="C63" s="102" t="s">
        <v>318</v>
      </c>
      <c r="D63" s="100" t="s">
        <v>319</v>
      </c>
      <c r="E63" s="102" t="s">
        <v>80</v>
      </c>
      <c r="F63" s="101" t="s">
        <v>206</v>
      </c>
      <c r="G63" s="100" t="s">
        <v>206</v>
      </c>
      <c r="H63" s="100" t="s">
        <v>320</v>
      </c>
      <c r="I63" s="115">
        <f t="shared" si="1"/>
        <v>15</v>
      </c>
      <c r="J63" s="104"/>
      <c r="K63" s="104"/>
      <c r="L63" s="104">
        <v>5</v>
      </c>
      <c r="M63" s="104"/>
      <c r="N63" s="104">
        <v>5</v>
      </c>
      <c r="O63" s="104">
        <v>5</v>
      </c>
      <c r="P63" s="66">
        <v>97.93</v>
      </c>
      <c r="Q63" s="67">
        <f t="shared" si="2"/>
        <v>1468.95</v>
      </c>
      <c r="R63" s="64"/>
      <c r="S63" s="64"/>
      <c r="T63" s="65"/>
      <c r="U63" s="64"/>
      <c r="V63" s="49"/>
    </row>
    <row r="64" spans="1:22" s="106" customFormat="1" ht="34.5" customHeight="1">
      <c r="A64" s="99">
        <f t="shared" si="0"/>
        <v>51</v>
      </c>
      <c r="B64" s="100" t="s">
        <v>146</v>
      </c>
      <c r="C64" s="102" t="s">
        <v>321</v>
      </c>
      <c r="D64" s="100" t="s">
        <v>319</v>
      </c>
      <c r="E64" s="102" t="s">
        <v>80</v>
      </c>
      <c r="F64" s="101" t="s">
        <v>206</v>
      </c>
      <c r="G64" s="100" t="s">
        <v>206</v>
      </c>
      <c r="H64" s="100" t="s">
        <v>322</v>
      </c>
      <c r="I64" s="115">
        <f t="shared" si="1"/>
        <v>21</v>
      </c>
      <c r="J64" s="104"/>
      <c r="K64" s="104"/>
      <c r="L64" s="104">
        <v>5</v>
      </c>
      <c r="M64" s="104"/>
      <c r="N64" s="104">
        <v>11</v>
      </c>
      <c r="O64" s="104">
        <v>5</v>
      </c>
      <c r="P64" s="66">
        <v>82.87</v>
      </c>
      <c r="Q64" s="67">
        <f t="shared" si="2"/>
        <v>1740.27</v>
      </c>
      <c r="R64" s="64"/>
      <c r="S64" s="64"/>
      <c r="T64" s="65"/>
      <c r="U64" s="64"/>
      <c r="V64" s="49"/>
    </row>
    <row r="65" spans="1:22" s="106" customFormat="1" ht="34.5" customHeight="1">
      <c r="A65" s="99">
        <f t="shared" si="0"/>
        <v>52</v>
      </c>
      <c r="B65" s="100" t="s">
        <v>147</v>
      </c>
      <c r="C65" s="102" t="s">
        <v>323</v>
      </c>
      <c r="D65" s="100" t="s">
        <v>319</v>
      </c>
      <c r="E65" s="102" t="s">
        <v>80</v>
      </c>
      <c r="F65" s="101" t="s">
        <v>206</v>
      </c>
      <c r="G65" s="100" t="s">
        <v>206</v>
      </c>
      <c r="H65" s="100" t="s">
        <v>324</v>
      </c>
      <c r="I65" s="115">
        <f t="shared" si="1"/>
        <v>6</v>
      </c>
      <c r="J65" s="104"/>
      <c r="K65" s="104"/>
      <c r="L65" s="104">
        <v>3</v>
      </c>
      <c r="M65" s="104"/>
      <c r="N65" s="104"/>
      <c r="O65" s="104">
        <v>3</v>
      </c>
      <c r="P65" s="66">
        <v>29.58</v>
      </c>
      <c r="Q65" s="67">
        <f t="shared" si="2"/>
        <v>177.48</v>
      </c>
      <c r="R65" s="64"/>
      <c r="S65" s="64"/>
      <c r="T65" s="65"/>
      <c r="U65" s="64"/>
      <c r="V65" s="49"/>
    </row>
    <row r="66" spans="1:22" s="106" customFormat="1" ht="34.5" customHeight="1">
      <c r="A66" s="99">
        <f t="shared" si="0"/>
        <v>53</v>
      </c>
      <c r="B66" s="100" t="s">
        <v>148</v>
      </c>
      <c r="C66" s="102" t="s">
        <v>325</v>
      </c>
      <c r="D66" s="100"/>
      <c r="E66" s="102" t="s">
        <v>34</v>
      </c>
      <c r="F66" s="101" t="s">
        <v>206</v>
      </c>
      <c r="G66" s="100" t="s">
        <v>206</v>
      </c>
      <c r="H66" s="100" t="s">
        <v>326</v>
      </c>
      <c r="I66" s="115">
        <f t="shared" si="1"/>
        <v>100</v>
      </c>
      <c r="J66" s="104"/>
      <c r="K66" s="104"/>
      <c r="L66" s="104"/>
      <c r="M66" s="104">
        <v>100</v>
      </c>
      <c r="N66" s="104"/>
      <c r="O66" s="104"/>
      <c r="P66" s="66">
        <v>16.7</v>
      </c>
      <c r="Q66" s="67">
        <f t="shared" si="2"/>
        <v>1670</v>
      </c>
      <c r="R66" s="64"/>
      <c r="S66" s="64"/>
      <c r="T66" s="65"/>
      <c r="U66" s="64"/>
      <c r="V66" s="49"/>
    </row>
    <row r="67" spans="1:22" s="106" customFormat="1" ht="34.5" customHeight="1">
      <c r="A67" s="99">
        <f t="shared" si="0"/>
        <v>54</v>
      </c>
      <c r="B67" s="100" t="s">
        <v>149</v>
      </c>
      <c r="C67" s="102" t="s">
        <v>327</v>
      </c>
      <c r="D67" s="100" t="s">
        <v>328</v>
      </c>
      <c r="E67" s="102" t="s">
        <v>34</v>
      </c>
      <c r="F67" s="101" t="s">
        <v>206</v>
      </c>
      <c r="G67" s="100" t="s">
        <v>206</v>
      </c>
      <c r="H67" s="100" t="s">
        <v>329</v>
      </c>
      <c r="I67" s="115">
        <f t="shared" si="1"/>
        <v>60</v>
      </c>
      <c r="J67" s="104"/>
      <c r="K67" s="104"/>
      <c r="L67" s="104">
        <v>40</v>
      </c>
      <c r="M67" s="104"/>
      <c r="N67" s="104"/>
      <c r="O67" s="104">
        <v>20</v>
      </c>
      <c r="P67" s="66">
        <v>13.28</v>
      </c>
      <c r="Q67" s="67">
        <f t="shared" si="2"/>
        <v>796.8</v>
      </c>
      <c r="R67" s="64"/>
      <c r="S67" s="64"/>
      <c r="T67" s="65"/>
      <c r="U67" s="64"/>
      <c r="V67" s="49"/>
    </row>
    <row r="68" spans="1:22" s="106" customFormat="1" ht="34.5" customHeight="1">
      <c r="A68" s="99">
        <f t="shared" si="0"/>
        <v>55</v>
      </c>
      <c r="B68" s="100" t="s">
        <v>150</v>
      </c>
      <c r="C68" s="102" t="s">
        <v>91</v>
      </c>
      <c r="D68" s="100" t="s">
        <v>92</v>
      </c>
      <c r="E68" s="102" t="s">
        <v>80</v>
      </c>
      <c r="F68" s="101" t="s">
        <v>206</v>
      </c>
      <c r="G68" s="100" t="s">
        <v>206</v>
      </c>
      <c r="H68" s="100" t="s">
        <v>330</v>
      </c>
      <c r="I68" s="115">
        <f t="shared" si="1"/>
        <v>200</v>
      </c>
      <c r="J68" s="104"/>
      <c r="K68" s="104"/>
      <c r="L68" s="104"/>
      <c r="M68" s="104">
        <v>100</v>
      </c>
      <c r="N68" s="104"/>
      <c r="O68" s="104">
        <v>100</v>
      </c>
      <c r="P68" s="66">
        <v>40</v>
      </c>
      <c r="Q68" s="67">
        <f t="shared" si="2"/>
        <v>8000</v>
      </c>
      <c r="R68" s="64"/>
      <c r="S68" s="64"/>
      <c r="T68" s="65"/>
      <c r="U68" s="64"/>
      <c r="V68" s="49"/>
    </row>
    <row r="69" spans="1:22" s="106" customFormat="1" ht="34.5" customHeight="1">
      <c r="A69" s="99">
        <f t="shared" si="0"/>
        <v>56</v>
      </c>
      <c r="B69" s="100" t="s">
        <v>151</v>
      </c>
      <c r="C69" s="102" t="s">
        <v>331</v>
      </c>
      <c r="D69" s="100" t="s">
        <v>319</v>
      </c>
      <c r="E69" s="102" t="s">
        <v>80</v>
      </c>
      <c r="F69" s="101" t="s">
        <v>206</v>
      </c>
      <c r="G69" s="100" t="s">
        <v>206</v>
      </c>
      <c r="H69" s="100" t="s">
        <v>332</v>
      </c>
      <c r="I69" s="115">
        <f t="shared" si="1"/>
        <v>15</v>
      </c>
      <c r="J69" s="104"/>
      <c r="K69" s="104"/>
      <c r="L69" s="104">
        <v>5</v>
      </c>
      <c r="M69" s="104"/>
      <c r="N69" s="104">
        <v>5</v>
      </c>
      <c r="O69" s="104">
        <v>5</v>
      </c>
      <c r="P69" s="66">
        <v>11.34</v>
      </c>
      <c r="Q69" s="67">
        <f t="shared" si="2"/>
        <v>170.1</v>
      </c>
      <c r="R69" s="64"/>
      <c r="S69" s="64"/>
      <c r="T69" s="65"/>
      <c r="U69" s="64"/>
      <c r="V69" s="49"/>
    </row>
    <row r="70" spans="1:22" s="106" customFormat="1" ht="34.5" customHeight="1">
      <c r="A70" s="99">
        <f t="shared" si="0"/>
        <v>57</v>
      </c>
      <c r="B70" s="100" t="s">
        <v>152</v>
      </c>
      <c r="C70" s="102" t="s">
        <v>333</v>
      </c>
      <c r="D70" s="100" t="s">
        <v>93</v>
      </c>
      <c r="E70" s="102" t="s">
        <v>34</v>
      </c>
      <c r="F70" s="101" t="s">
        <v>206</v>
      </c>
      <c r="G70" s="100" t="s">
        <v>206</v>
      </c>
      <c r="H70" s="100" t="s">
        <v>334</v>
      </c>
      <c r="I70" s="115">
        <f t="shared" si="1"/>
        <v>100</v>
      </c>
      <c r="J70" s="104"/>
      <c r="K70" s="104"/>
      <c r="L70" s="104"/>
      <c r="M70" s="104">
        <v>50</v>
      </c>
      <c r="N70" s="104">
        <v>50</v>
      </c>
      <c r="O70" s="104"/>
      <c r="P70" s="66">
        <v>14.48</v>
      </c>
      <c r="Q70" s="67">
        <f t="shared" si="2"/>
        <v>1448</v>
      </c>
      <c r="R70" s="64"/>
      <c r="S70" s="64"/>
      <c r="T70" s="65"/>
      <c r="U70" s="64"/>
      <c r="V70" s="49"/>
    </row>
    <row r="71" spans="1:22" s="106" customFormat="1" ht="34.5" customHeight="1">
      <c r="A71" s="99">
        <f t="shared" si="0"/>
        <v>58</v>
      </c>
      <c r="B71" s="100" t="s">
        <v>153</v>
      </c>
      <c r="C71" s="102" t="s">
        <v>335</v>
      </c>
      <c r="D71" s="100" t="s">
        <v>336</v>
      </c>
      <c r="E71" s="102" t="s">
        <v>34</v>
      </c>
      <c r="F71" s="101" t="s">
        <v>206</v>
      </c>
      <c r="G71" s="100" t="s">
        <v>206</v>
      </c>
      <c r="H71" s="100" t="s">
        <v>337</v>
      </c>
      <c r="I71" s="115">
        <f t="shared" si="1"/>
        <v>20</v>
      </c>
      <c r="J71" s="104"/>
      <c r="K71" s="104"/>
      <c r="L71" s="104">
        <v>10</v>
      </c>
      <c r="M71" s="104"/>
      <c r="N71" s="104"/>
      <c r="O71" s="104">
        <v>10</v>
      </c>
      <c r="P71" s="66">
        <v>49.36</v>
      </c>
      <c r="Q71" s="67">
        <f t="shared" si="2"/>
        <v>987.2</v>
      </c>
      <c r="R71" s="64"/>
      <c r="S71" s="64"/>
      <c r="T71" s="65"/>
      <c r="U71" s="64"/>
      <c r="V71" s="49"/>
    </row>
    <row r="72" spans="1:22" s="106" customFormat="1" ht="34.5" customHeight="1">
      <c r="A72" s="99">
        <f t="shared" si="0"/>
        <v>59</v>
      </c>
      <c r="B72" s="100" t="s">
        <v>154</v>
      </c>
      <c r="C72" s="102" t="s">
        <v>338</v>
      </c>
      <c r="D72" s="100" t="s">
        <v>319</v>
      </c>
      <c r="E72" s="102" t="s">
        <v>80</v>
      </c>
      <c r="F72" s="101" t="s">
        <v>206</v>
      </c>
      <c r="G72" s="100" t="s">
        <v>206</v>
      </c>
      <c r="H72" s="100" t="s">
        <v>339</v>
      </c>
      <c r="I72" s="115">
        <f t="shared" si="1"/>
        <v>6</v>
      </c>
      <c r="J72" s="104"/>
      <c r="K72" s="104"/>
      <c r="L72" s="104">
        <v>3</v>
      </c>
      <c r="M72" s="104"/>
      <c r="N72" s="104"/>
      <c r="O72" s="104">
        <v>3</v>
      </c>
      <c r="P72" s="66">
        <v>7.66</v>
      </c>
      <c r="Q72" s="67">
        <f t="shared" si="2"/>
        <v>45.96</v>
      </c>
      <c r="R72" s="64"/>
      <c r="S72" s="64"/>
      <c r="T72" s="65"/>
      <c r="U72" s="64"/>
      <c r="V72" s="49"/>
    </row>
    <row r="73" spans="1:22" s="106" customFormat="1" ht="34.5" customHeight="1">
      <c r="A73" s="99">
        <f t="shared" si="0"/>
        <v>60</v>
      </c>
      <c r="B73" s="100" t="s">
        <v>155</v>
      </c>
      <c r="C73" s="102" t="s">
        <v>340</v>
      </c>
      <c r="D73" s="100" t="s">
        <v>319</v>
      </c>
      <c r="E73" s="102" t="s">
        <v>80</v>
      </c>
      <c r="F73" s="101" t="s">
        <v>206</v>
      </c>
      <c r="G73" s="100" t="s">
        <v>206</v>
      </c>
      <c r="H73" s="100" t="s">
        <v>341</v>
      </c>
      <c r="I73" s="115">
        <f t="shared" si="1"/>
        <v>6</v>
      </c>
      <c r="J73" s="104"/>
      <c r="K73" s="104"/>
      <c r="L73" s="104">
        <v>3</v>
      </c>
      <c r="M73" s="104"/>
      <c r="N73" s="104"/>
      <c r="O73" s="104">
        <v>3</v>
      </c>
      <c r="P73" s="66">
        <v>10.9</v>
      </c>
      <c r="Q73" s="67">
        <f t="shared" si="2"/>
        <v>65.400000000000006</v>
      </c>
      <c r="R73" s="64"/>
      <c r="S73" s="64"/>
      <c r="T73" s="65"/>
      <c r="U73" s="64"/>
      <c r="V73" s="49"/>
    </row>
    <row r="74" spans="1:22" s="106" customFormat="1" ht="34.5" customHeight="1">
      <c r="A74" s="99">
        <f t="shared" si="0"/>
        <v>61</v>
      </c>
      <c r="B74" s="100" t="s">
        <v>156</v>
      </c>
      <c r="C74" s="102" t="s">
        <v>342</v>
      </c>
      <c r="D74" s="100" t="s">
        <v>319</v>
      </c>
      <c r="E74" s="102" t="s">
        <v>80</v>
      </c>
      <c r="F74" s="101" t="s">
        <v>206</v>
      </c>
      <c r="G74" s="100" t="s">
        <v>206</v>
      </c>
      <c r="H74" s="100" t="s">
        <v>343</v>
      </c>
      <c r="I74" s="115">
        <f t="shared" si="1"/>
        <v>6</v>
      </c>
      <c r="J74" s="104"/>
      <c r="K74" s="104"/>
      <c r="L74" s="104">
        <v>3</v>
      </c>
      <c r="M74" s="104"/>
      <c r="N74" s="104"/>
      <c r="O74" s="104">
        <v>3</v>
      </c>
      <c r="P74" s="66">
        <v>15.36</v>
      </c>
      <c r="Q74" s="67">
        <f t="shared" si="2"/>
        <v>92.16</v>
      </c>
      <c r="R74" s="64"/>
      <c r="S74" s="64"/>
      <c r="T74" s="65"/>
      <c r="U74" s="64"/>
      <c r="V74" s="49"/>
    </row>
    <row r="75" spans="1:22" s="106" customFormat="1" ht="34.5" customHeight="1">
      <c r="A75" s="99">
        <f t="shared" si="0"/>
        <v>62</v>
      </c>
      <c r="B75" s="100" t="s">
        <v>157</v>
      </c>
      <c r="C75" s="102" t="s">
        <v>344</v>
      </c>
      <c r="D75" s="100" t="s">
        <v>319</v>
      </c>
      <c r="E75" s="102" t="s">
        <v>80</v>
      </c>
      <c r="F75" s="101" t="s">
        <v>206</v>
      </c>
      <c r="G75" s="100" t="s">
        <v>206</v>
      </c>
      <c r="H75" s="100" t="s">
        <v>345</v>
      </c>
      <c r="I75" s="115">
        <f t="shared" si="1"/>
        <v>6</v>
      </c>
      <c r="J75" s="104"/>
      <c r="K75" s="104"/>
      <c r="L75" s="104">
        <v>3</v>
      </c>
      <c r="M75" s="104"/>
      <c r="N75" s="104"/>
      <c r="O75" s="104">
        <v>3</v>
      </c>
      <c r="P75" s="66">
        <v>21.35</v>
      </c>
      <c r="Q75" s="67">
        <f t="shared" si="2"/>
        <v>128.10000000000002</v>
      </c>
      <c r="R75" s="64"/>
      <c r="S75" s="64"/>
      <c r="T75" s="65"/>
      <c r="U75" s="64"/>
      <c r="V75" s="49"/>
    </row>
    <row r="76" spans="1:22" s="106" customFormat="1" ht="34.5" customHeight="1">
      <c r="A76" s="99">
        <f t="shared" si="0"/>
        <v>63</v>
      </c>
      <c r="B76" s="100" t="s">
        <v>158</v>
      </c>
      <c r="C76" s="102" t="s">
        <v>346</v>
      </c>
      <c r="D76" s="100" t="s">
        <v>319</v>
      </c>
      <c r="E76" s="102" t="s">
        <v>80</v>
      </c>
      <c r="F76" s="101" t="s">
        <v>206</v>
      </c>
      <c r="G76" s="100" t="s">
        <v>206</v>
      </c>
      <c r="H76" s="100" t="s">
        <v>347</v>
      </c>
      <c r="I76" s="115">
        <f t="shared" si="1"/>
        <v>6</v>
      </c>
      <c r="J76" s="104"/>
      <c r="K76" s="104"/>
      <c r="L76" s="104">
        <v>3</v>
      </c>
      <c r="M76" s="104"/>
      <c r="N76" s="104"/>
      <c r="O76" s="104">
        <v>3</v>
      </c>
      <c r="P76" s="66">
        <v>30.48</v>
      </c>
      <c r="Q76" s="67">
        <f t="shared" si="2"/>
        <v>182.88</v>
      </c>
      <c r="R76" s="64"/>
      <c r="S76" s="64"/>
      <c r="T76" s="65"/>
      <c r="U76" s="64"/>
      <c r="V76" s="49"/>
    </row>
    <row r="77" spans="1:22" s="106" customFormat="1" ht="34.5" customHeight="1">
      <c r="A77" s="99">
        <f t="shared" si="0"/>
        <v>64</v>
      </c>
      <c r="B77" s="100" t="s">
        <v>159</v>
      </c>
      <c r="C77" s="102" t="s">
        <v>348</v>
      </c>
      <c r="D77" s="100" t="s">
        <v>319</v>
      </c>
      <c r="E77" s="102" t="s">
        <v>80</v>
      </c>
      <c r="F77" s="101" t="s">
        <v>206</v>
      </c>
      <c r="G77" s="100" t="s">
        <v>206</v>
      </c>
      <c r="H77" s="100" t="s">
        <v>349</v>
      </c>
      <c r="I77" s="115">
        <f t="shared" si="1"/>
        <v>6</v>
      </c>
      <c r="J77" s="104"/>
      <c r="K77" s="104"/>
      <c r="L77" s="104"/>
      <c r="M77" s="104"/>
      <c r="N77" s="104">
        <v>6</v>
      </c>
      <c r="O77" s="104"/>
      <c r="P77" s="66">
        <v>22.08</v>
      </c>
      <c r="Q77" s="67">
        <f t="shared" si="2"/>
        <v>132.47999999999999</v>
      </c>
      <c r="R77" s="64"/>
      <c r="S77" s="64"/>
      <c r="T77" s="65"/>
      <c r="U77" s="64"/>
      <c r="V77" s="49"/>
    </row>
    <row r="78" spans="1:22" s="106" customFormat="1" ht="34.5" customHeight="1">
      <c r="A78" s="99">
        <f t="shared" si="0"/>
        <v>65</v>
      </c>
      <c r="B78" s="100" t="s">
        <v>160</v>
      </c>
      <c r="C78" s="102" t="s">
        <v>350</v>
      </c>
      <c r="D78" s="100" t="s">
        <v>319</v>
      </c>
      <c r="E78" s="102" t="s">
        <v>80</v>
      </c>
      <c r="F78" s="101" t="s">
        <v>206</v>
      </c>
      <c r="G78" s="100" t="s">
        <v>206</v>
      </c>
      <c r="H78" s="100" t="s">
        <v>351</v>
      </c>
      <c r="I78" s="115">
        <f t="shared" si="1"/>
        <v>8</v>
      </c>
      <c r="J78" s="104"/>
      <c r="K78" s="104"/>
      <c r="L78" s="104"/>
      <c r="M78" s="104"/>
      <c r="N78" s="104">
        <v>8</v>
      </c>
      <c r="O78" s="104"/>
      <c r="P78" s="66">
        <v>22.61</v>
      </c>
      <c r="Q78" s="67">
        <f t="shared" si="2"/>
        <v>180.88</v>
      </c>
      <c r="R78" s="64"/>
      <c r="S78" s="64"/>
      <c r="T78" s="65"/>
      <c r="U78" s="64"/>
      <c r="V78" s="49"/>
    </row>
    <row r="79" spans="1:22" s="106" customFormat="1" ht="34.5" customHeight="1">
      <c r="A79" s="99">
        <f t="shared" ref="A79:A123" si="3">A78+1</f>
        <v>66</v>
      </c>
      <c r="B79" s="100" t="s">
        <v>161</v>
      </c>
      <c r="C79" s="102" t="s">
        <v>352</v>
      </c>
      <c r="D79" s="100" t="s">
        <v>319</v>
      </c>
      <c r="E79" s="102" t="s">
        <v>80</v>
      </c>
      <c r="F79" s="101" t="s">
        <v>206</v>
      </c>
      <c r="G79" s="100" t="s">
        <v>206</v>
      </c>
      <c r="H79" s="100" t="s">
        <v>353</v>
      </c>
      <c r="I79" s="115">
        <f t="shared" ref="I79:I123" si="4">J79+K79+L79+M79+N79+O79</f>
        <v>15</v>
      </c>
      <c r="J79" s="104"/>
      <c r="K79" s="104"/>
      <c r="L79" s="104">
        <v>5</v>
      </c>
      <c r="M79" s="104"/>
      <c r="N79" s="104">
        <v>5</v>
      </c>
      <c r="O79" s="104">
        <v>5</v>
      </c>
      <c r="P79" s="66">
        <v>29.08</v>
      </c>
      <c r="Q79" s="67">
        <f t="shared" ref="Q79:Q123" si="5">P79*I79</f>
        <v>436.2</v>
      </c>
      <c r="R79" s="64"/>
      <c r="S79" s="64"/>
      <c r="T79" s="65"/>
      <c r="U79" s="64"/>
      <c r="V79" s="49"/>
    </row>
    <row r="80" spans="1:22" s="106" customFormat="1" ht="34.5" customHeight="1">
      <c r="A80" s="99">
        <f t="shared" si="3"/>
        <v>67</v>
      </c>
      <c r="B80" s="100" t="s">
        <v>162</v>
      </c>
      <c r="C80" s="102" t="s">
        <v>354</v>
      </c>
      <c r="D80" s="100" t="s">
        <v>319</v>
      </c>
      <c r="E80" s="102" t="s">
        <v>80</v>
      </c>
      <c r="F80" s="101" t="s">
        <v>206</v>
      </c>
      <c r="G80" s="100" t="s">
        <v>206</v>
      </c>
      <c r="H80" s="100" t="s">
        <v>355</v>
      </c>
      <c r="I80" s="115">
        <f t="shared" si="4"/>
        <v>15</v>
      </c>
      <c r="J80" s="104"/>
      <c r="K80" s="104"/>
      <c r="L80" s="104">
        <v>5</v>
      </c>
      <c r="M80" s="104"/>
      <c r="N80" s="104">
        <v>5</v>
      </c>
      <c r="O80" s="104">
        <v>5</v>
      </c>
      <c r="P80" s="66">
        <v>39.31</v>
      </c>
      <c r="Q80" s="67">
        <f t="shared" si="5"/>
        <v>589.65000000000009</v>
      </c>
      <c r="R80" s="64"/>
      <c r="S80" s="64"/>
      <c r="T80" s="65"/>
      <c r="U80" s="64"/>
      <c r="V80" s="49"/>
    </row>
    <row r="81" spans="1:22" s="106" customFormat="1" ht="34.5" customHeight="1">
      <c r="A81" s="99">
        <f t="shared" si="3"/>
        <v>68</v>
      </c>
      <c r="B81" s="100" t="s">
        <v>163</v>
      </c>
      <c r="C81" s="102" t="s">
        <v>356</v>
      </c>
      <c r="D81" s="100" t="s">
        <v>319</v>
      </c>
      <c r="E81" s="102" t="s">
        <v>80</v>
      </c>
      <c r="F81" s="101" t="s">
        <v>206</v>
      </c>
      <c r="G81" s="100" t="s">
        <v>206</v>
      </c>
      <c r="H81" s="100" t="s">
        <v>357</v>
      </c>
      <c r="I81" s="115">
        <f t="shared" si="4"/>
        <v>15</v>
      </c>
      <c r="J81" s="104"/>
      <c r="K81" s="104"/>
      <c r="L81" s="104">
        <v>5</v>
      </c>
      <c r="M81" s="104"/>
      <c r="N81" s="104">
        <v>5</v>
      </c>
      <c r="O81" s="104">
        <v>5</v>
      </c>
      <c r="P81" s="66">
        <v>49.53</v>
      </c>
      <c r="Q81" s="67">
        <f t="shared" si="5"/>
        <v>742.95</v>
      </c>
      <c r="R81" s="64"/>
      <c r="S81" s="64"/>
      <c r="T81" s="65"/>
      <c r="U81" s="64"/>
      <c r="V81" s="49"/>
    </row>
    <row r="82" spans="1:22" s="106" customFormat="1" ht="34.5" customHeight="1">
      <c r="A82" s="99">
        <f t="shared" si="3"/>
        <v>69</v>
      </c>
      <c r="B82" s="100" t="s">
        <v>164</v>
      </c>
      <c r="C82" s="102" t="s">
        <v>358</v>
      </c>
      <c r="D82" s="100" t="s">
        <v>319</v>
      </c>
      <c r="E82" s="102" t="s">
        <v>80</v>
      </c>
      <c r="F82" s="101" t="s">
        <v>206</v>
      </c>
      <c r="G82" s="100" t="s">
        <v>206</v>
      </c>
      <c r="H82" s="100" t="s">
        <v>359</v>
      </c>
      <c r="I82" s="115">
        <f t="shared" si="4"/>
        <v>15</v>
      </c>
      <c r="J82" s="104"/>
      <c r="K82" s="104"/>
      <c r="L82" s="104">
        <v>5</v>
      </c>
      <c r="M82" s="104"/>
      <c r="N82" s="104">
        <v>5</v>
      </c>
      <c r="O82" s="104">
        <v>5</v>
      </c>
      <c r="P82" s="66">
        <v>60.25</v>
      </c>
      <c r="Q82" s="67">
        <f t="shared" si="5"/>
        <v>903.75</v>
      </c>
      <c r="R82" s="64"/>
      <c r="S82" s="64"/>
      <c r="T82" s="65"/>
      <c r="U82" s="64"/>
      <c r="V82" s="49"/>
    </row>
    <row r="83" spans="1:22" s="106" customFormat="1" ht="34.5" customHeight="1">
      <c r="A83" s="99">
        <f t="shared" si="3"/>
        <v>70</v>
      </c>
      <c r="B83" s="100" t="s">
        <v>165</v>
      </c>
      <c r="C83" s="102" t="s">
        <v>360</v>
      </c>
      <c r="D83" s="100" t="s">
        <v>319</v>
      </c>
      <c r="E83" s="102" t="s">
        <v>80</v>
      </c>
      <c r="F83" s="101" t="s">
        <v>206</v>
      </c>
      <c r="G83" s="100" t="s">
        <v>206</v>
      </c>
      <c r="H83" s="100" t="s">
        <v>361</v>
      </c>
      <c r="I83" s="115">
        <f t="shared" si="4"/>
        <v>6</v>
      </c>
      <c r="J83" s="104"/>
      <c r="K83" s="104"/>
      <c r="L83" s="104"/>
      <c r="M83" s="104"/>
      <c r="N83" s="104">
        <v>6</v>
      </c>
      <c r="O83" s="104"/>
      <c r="P83" s="66">
        <v>116.34</v>
      </c>
      <c r="Q83" s="67">
        <f t="shared" si="5"/>
        <v>698.04</v>
      </c>
      <c r="R83" s="64"/>
      <c r="S83" s="64"/>
      <c r="T83" s="65"/>
      <c r="U83" s="64"/>
      <c r="V83" s="49"/>
    </row>
    <row r="84" spans="1:22" s="106" customFormat="1" ht="34.5" customHeight="1">
      <c r="A84" s="99">
        <f t="shared" si="3"/>
        <v>71</v>
      </c>
      <c r="B84" s="100" t="s">
        <v>166</v>
      </c>
      <c r="C84" s="102" t="s">
        <v>362</v>
      </c>
      <c r="D84" s="100" t="s">
        <v>319</v>
      </c>
      <c r="E84" s="102" t="s">
        <v>80</v>
      </c>
      <c r="F84" s="101" t="s">
        <v>206</v>
      </c>
      <c r="G84" s="100" t="s">
        <v>206</v>
      </c>
      <c r="H84" s="100" t="s">
        <v>363</v>
      </c>
      <c r="I84" s="115">
        <f t="shared" si="4"/>
        <v>15</v>
      </c>
      <c r="J84" s="104"/>
      <c r="K84" s="104"/>
      <c r="L84" s="104">
        <v>5</v>
      </c>
      <c r="M84" s="104"/>
      <c r="N84" s="104">
        <v>5</v>
      </c>
      <c r="O84" s="104">
        <v>5</v>
      </c>
      <c r="P84" s="66">
        <v>14.18</v>
      </c>
      <c r="Q84" s="67">
        <f t="shared" si="5"/>
        <v>212.7</v>
      </c>
      <c r="R84" s="64"/>
      <c r="S84" s="64"/>
      <c r="T84" s="65"/>
      <c r="U84" s="64"/>
      <c r="V84" s="49"/>
    </row>
    <row r="85" spans="1:22" s="106" customFormat="1" ht="34.5" customHeight="1">
      <c r="A85" s="99">
        <f t="shared" si="3"/>
        <v>72</v>
      </c>
      <c r="B85" s="100" t="s">
        <v>167</v>
      </c>
      <c r="C85" s="102" t="s">
        <v>364</v>
      </c>
      <c r="D85" s="100" t="s">
        <v>319</v>
      </c>
      <c r="E85" s="102" t="s">
        <v>80</v>
      </c>
      <c r="F85" s="101" t="s">
        <v>206</v>
      </c>
      <c r="G85" s="100" t="s">
        <v>206</v>
      </c>
      <c r="H85" s="100" t="s">
        <v>365</v>
      </c>
      <c r="I85" s="115">
        <f t="shared" si="4"/>
        <v>20</v>
      </c>
      <c r="J85" s="104"/>
      <c r="K85" s="104"/>
      <c r="L85" s="104">
        <v>10</v>
      </c>
      <c r="M85" s="104"/>
      <c r="N85" s="104"/>
      <c r="O85" s="104">
        <v>10</v>
      </c>
      <c r="P85" s="66">
        <v>14.32</v>
      </c>
      <c r="Q85" s="67">
        <f t="shared" si="5"/>
        <v>286.39999999999998</v>
      </c>
      <c r="R85" s="64"/>
      <c r="S85" s="64"/>
      <c r="T85" s="65"/>
      <c r="U85" s="64"/>
      <c r="V85" s="49"/>
    </row>
    <row r="86" spans="1:22" s="106" customFormat="1" ht="34.5" customHeight="1">
      <c r="A86" s="99">
        <f t="shared" si="3"/>
        <v>73</v>
      </c>
      <c r="B86" s="100" t="s">
        <v>168</v>
      </c>
      <c r="C86" s="102" t="s">
        <v>366</v>
      </c>
      <c r="D86" s="100" t="s">
        <v>319</v>
      </c>
      <c r="E86" s="102" t="s">
        <v>80</v>
      </c>
      <c r="F86" s="101" t="s">
        <v>206</v>
      </c>
      <c r="G86" s="100" t="s">
        <v>206</v>
      </c>
      <c r="H86" s="100" t="s">
        <v>367</v>
      </c>
      <c r="I86" s="115">
        <f t="shared" si="4"/>
        <v>40</v>
      </c>
      <c r="J86" s="104"/>
      <c r="K86" s="104"/>
      <c r="L86" s="104">
        <v>10</v>
      </c>
      <c r="M86" s="104"/>
      <c r="N86" s="104">
        <v>20</v>
      </c>
      <c r="O86" s="104">
        <v>10</v>
      </c>
      <c r="P86" s="66">
        <v>28.31</v>
      </c>
      <c r="Q86" s="67">
        <f t="shared" si="5"/>
        <v>1132.3999999999999</v>
      </c>
      <c r="R86" s="64"/>
      <c r="S86" s="64"/>
      <c r="T86" s="65"/>
      <c r="U86" s="64"/>
      <c r="V86" s="49"/>
    </row>
    <row r="87" spans="1:22" s="106" customFormat="1" ht="34.5" customHeight="1">
      <c r="A87" s="99">
        <f t="shared" si="3"/>
        <v>74</v>
      </c>
      <c r="B87" s="100" t="s">
        <v>169</v>
      </c>
      <c r="C87" s="102" t="s">
        <v>368</v>
      </c>
      <c r="D87" s="100" t="s">
        <v>319</v>
      </c>
      <c r="E87" s="102" t="s">
        <v>80</v>
      </c>
      <c r="F87" s="101" t="s">
        <v>206</v>
      </c>
      <c r="G87" s="100" t="s">
        <v>206</v>
      </c>
      <c r="H87" s="100" t="s">
        <v>369</v>
      </c>
      <c r="I87" s="115">
        <f t="shared" si="4"/>
        <v>30</v>
      </c>
      <c r="J87" s="104"/>
      <c r="K87" s="104"/>
      <c r="L87" s="104">
        <v>10</v>
      </c>
      <c r="M87" s="104"/>
      <c r="N87" s="104">
        <v>10</v>
      </c>
      <c r="O87" s="104">
        <v>10</v>
      </c>
      <c r="P87" s="66">
        <v>39.4</v>
      </c>
      <c r="Q87" s="67">
        <f t="shared" si="5"/>
        <v>1182</v>
      </c>
      <c r="R87" s="64"/>
      <c r="S87" s="64"/>
      <c r="T87" s="65"/>
      <c r="U87" s="64"/>
      <c r="V87" s="49"/>
    </row>
    <row r="88" spans="1:22" s="106" customFormat="1" ht="34.5" customHeight="1">
      <c r="A88" s="99">
        <f t="shared" si="3"/>
        <v>75</v>
      </c>
      <c r="B88" s="100" t="s">
        <v>170</v>
      </c>
      <c r="C88" s="102" t="s">
        <v>370</v>
      </c>
      <c r="D88" s="100" t="s">
        <v>319</v>
      </c>
      <c r="E88" s="102" t="s">
        <v>80</v>
      </c>
      <c r="F88" s="101" t="s">
        <v>206</v>
      </c>
      <c r="G88" s="100" t="s">
        <v>206</v>
      </c>
      <c r="H88" s="100" t="s">
        <v>371</v>
      </c>
      <c r="I88" s="115">
        <f t="shared" si="4"/>
        <v>20</v>
      </c>
      <c r="J88" s="104"/>
      <c r="K88" s="104"/>
      <c r="L88" s="104">
        <v>10</v>
      </c>
      <c r="M88" s="104"/>
      <c r="N88" s="104"/>
      <c r="O88" s="104">
        <v>10</v>
      </c>
      <c r="P88" s="66">
        <v>79.900000000000006</v>
      </c>
      <c r="Q88" s="67">
        <f t="shared" si="5"/>
        <v>1598</v>
      </c>
      <c r="R88" s="64"/>
      <c r="S88" s="64"/>
      <c r="T88" s="65"/>
      <c r="U88" s="64"/>
      <c r="V88" s="49"/>
    </row>
    <row r="89" spans="1:22" s="106" customFormat="1" ht="34.5" customHeight="1">
      <c r="A89" s="99">
        <f t="shared" si="3"/>
        <v>76</v>
      </c>
      <c r="B89" s="100" t="s">
        <v>171</v>
      </c>
      <c r="C89" s="102" t="s">
        <v>372</v>
      </c>
      <c r="D89" s="100" t="s">
        <v>90</v>
      </c>
      <c r="E89" s="102" t="s">
        <v>34</v>
      </c>
      <c r="F89" s="101" t="s">
        <v>206</v>
      </c>
      <c r="G89" s="100" t="s">
        <v>206</v>
      </c>
      <c r="H89" s="100" t="s">
        <v>373</v>
      </c>
      <c r="I89" s="115">
        <f t="shared" si="4"/>
        <v>100</v>
      </c>
      <c r="J89" s="104"/>
      <c r="K89" s="104"/>
      <c r="L89" s="104"/>
      <c r="M89" s="104">
        <v>50</v>
      </c>
      <c r="N89" s="104"/>
      <c r="O89" s="104">
        <v>50</v>
      </c>
      <c r="P89" s="66">
        <v>93.65</v>
      </c>
      <c r="Q89" s="67">
        <f t="shared" si="5"/>
        <v>9365</v>
      </c>
      <c r="R89" s="64"/>
      <c r="S89" s="64"/>
      <c r="T89" s="65"/>
      <c r="U89" s="64"/>
      <c r="V89" s="49"/>
    </row>
    <row r="90" spans="1:22" s="106" customFormat="1" ht="34.5" customHeight="1">
      <c r="A90" s="99">
        <f t="shared" si="3"/>
        <v>77</v>
      </c>
      <c r="B90" s="100" t="s">
        <v>172</v>
      </c>
      <c r="C90" s="102" t="s">
        <v>374</v>
      </c>
      <c r="D90" s="100" t="s">
        <v>90</v>
      </c>
      <c r="E90" s="102" t="s">
        <v>34</v>
      </c>
      <c r="F90" s="101" t="s">
        <v>206</v>
      </c>
      <c r="G90" s="100" t="s">
        <v>206</v>
      </c>
      <c r="H90" s="100" t="s">
        <v>375</v>
      </c>
      <c r="I90" s="115">
        <f t="shared" si="4"/>
        <v>200</v>
      </c>
      <c r="J90" s="104"/>
      <c r="K90" s="104"/>
      <c r="L90" s="104">
        <v>100</v>
      </c>
      <c r="M90" s="104"/>
      <c r="N90" s="104"/>
      <c r="O90" s="104">
        <v>100</v>
      </c>
      <c r="P90" s="66">
        <v>45.12</v>
      </c>
      <c r="Q90" s="67">
        <f t="shared" si="5"/>
        <v>9024</v>
      </c>
      <c r="R90" s="64"/>
      <c r="S90" s="64"/>
      <c r="T90" s="65"/>
      <c r="U90" s="64"/>
      <c r="V90" s="49"/>
    </row>
    <row r="91" spans="1:22" s="106" customFormat="1" ht="34.5" customHeight="1">
      <c r="A91" s="99">
        <f t="shared" si="3"/>
        <v>78</v>
      </c>
      <c r="B91" s="100" t="s">
        <v>173</v>
      </c>
      <c r="C91" s="102" t="s">
        <v>376</v>
      </c>
      <c r="D91" s="100" t="s">
        <v>90</v>
      </c>
      <c r="E91" s="102" t="s">
        <v>34</v>
      </c>
      <c r="F91" s="101" t="s">
        <v>206</v>
      </c>
      <c r="G91" s="100" t="s">
        <v>206</v>
      </c>
      <c r="H91" s="100" t="s">
        <v>377</v>
      </c>
      <c r="I91" s="115">
        <f t="shared" si="4"/>
        <v>200</v>
      </c>
      <c r="J91" s="104"/>
      <c r="K91" s="104"/>
      <c r="L91" s="104">
        <v>100</v>
      </c>
      <c r="M91" s="104"/>
      <c r="N91" s="104"/>
      <c r="O91" s="104">
        <v>100</v>
      </c>
      <c r="P91" s="66">
        <v>68.98</v>
      </c>
      <c r="Q91" s="67">
        <f t="shared" si="5"/>
        <v>13796</v>
      </c>
      <c r="R91" s="64"/>
      <c r="S91" s="64"/>
      <c r="T91" s="65"/>
      <c r="U91" s="64"/>
      <c r="V91" s="49"/>
    </row>
    <row r="92" spans="1:22" s="106" customFormat="1" ht="34.5" customHeight="1">
      <c r="A92" s="99">
        <f t="shared" si="3"/>
        <v>79</v>
      </c>
      <c r="B92" s="100" t="s">
        <v>174</v>
      </c>
      <c r="C92" s="102" t="s">
        <v>378</v>
      </c>
      <c r="D92" s="100" t="s">
        <v>379</v>
      </c>
      <c r="E92" s="102" t="s">
        <v>34</v>
      </c>
      <c r="F92" s="101" t="s">
        <v>206</v>
      </c>
      <c r="G92" s="100" t="s">
        <v>206</v>
      </c>
      <c r="H92" s="100" t="s">
        <v>380</v>
      </c>
      <c r="I92" s="115">
        <f t="shared" si="4"/>
        <v>200</v>
      </c>
      <c r="J92" s="104"/>
      <c r="K92" s="104"/>
      <c r="L92" s="104"/>
      <c r="M92" s="104"/>
      <c r="N92" s="104">
        <v>200</v>
      </c>
      <c r="O92" s="104"/>
      <c r="P92" s="66">
        <v>124.16</v>
      </c>
      <c r="Q92" s="67">
        <f t="shared" si="5"/>
        <v>24832</v>
      </c>
      <c r="R92" s="64"/>
      <c r="S92" s="64"/>
      <c r="T92" s="65"/>
      <c r="U92" s="64"/>
      <c r="V92" s="49"/>
    </row>
    <row r="93" spans="1:22" s="106" customFormat="1" ht="34.5" customHeight="1">
      <c r="A93" s="99">
        <f t="shared" si="3"/>
        <v>80</v>
      </c>
      <c r="B93" s="100" t="s">
        <v>175</v>
      </c>
      <c r="C93" s="102" t="s">
        <v>381</v>
      </c>
      <c r="D93" s="100" t="s">
        <v>379</v>
      </c>
      <c r="E93" s="102" t="s">
        <v>34</v>
      </c>
      <c r="F93" s="101" t="s">
        <v>206</v>
      </c>
      <c r="G93" s="100" t="s">
        <v>206</v>
      </c>
      <c r="H93" s="100" t="s">
        <v>382</v>
      </c>
      <c r="I93" s="115">
        <f t="shared" si="4"/>
        <v>50</v>
      </c>
      <c r="J93" s="104"/>
      <c r="K93" s="104"/>
      <c r="L93" s="104"/>
      <c r="M93" s="104"/>
      <c r="N93" s="104"/>
      <c r="O93" s="104">
        <v>50</v>
      </c>
      <c r="P93" s="66">
        <v>84.34</v>
      </c>
      <c r="Q93" s="67">
        <f t="shared" si="5"/>
        <v>4217</v>
      </c>
      <c r="R93" s="64"/>
      <c r="S93" s="64"/>
      <c r="T93" s="65"/>
      <c r="U93" s="64"/>
      <c r="V93" s="49"/>
    </row>
    <row r="94" spans="1:22" s="106" customFormat="1" ht="34.5" customHeight="1">
      <c r="A94" s="99">
        <f t="shared" si="3"/>
        <v>81</v>
      </c>
      <c r="B94" s="100" t="s">
        <v>176</v>
      </c>
      <c r="C94" s="102" t="s">
        <v>383</v>
      </c>
      <c r="D94" s="100" t="s">
        <v>384</v>
      </c>
      <c r="E94" s="102" t="s">
        <v>80</v>
      </c>
      <c r="F94" s="101" t="s">
        <v>206</v>
      </c>
      <c r="G94" s="100" t="s">
        <v>206</v>
      </c>
      <c r="H94" s="100" t="s">
        <v>385</v>
      </c>
      <c r="I94" s="115">
        <f t="shared" si="4"/>
        <v>40</v>
      </c>
      <c r="J94" s="104"/>
      <c r="K94" s="104"/>
      <c r="L94" s="104">
        <v>20</v>
      </c>
      <c r="M94" s="104"/>
      <c r="N94" s="104"/>
      <c r="O94" s="104">
        <v>20</v>
      </c>
      <c r="P94" s="66">
        <v>16.57</v>
      </c>
      <c r="Q94" s="67">
        <f t="shared" si="5"/>
        <v>662.8</v>
      </c>
      <c r="R94" s="64"/>
      <c r="S94" s="64"/>
      <c r="T94" s="65"/>
      <c r="U94" s="64"/>
      <c r="V94" s="49"/>
    </row>
    <row r="95" spans="1:22" s="106" customFormat="1" ht="34.5" customHeight="1">
      <c r="A95" s="99">
        <f t="shared" si="3"/>
        <v>82</v>
      </c>
      <c r="B95" s="100" t="s">
        <v>177</v>
      </c>
      <c r="C95" s="102" t="s">
        <v>386</v>
      </c>
      <c r="D95" s="100" t="s">
        <v>387</v>
      </c>
      <c r="E95" s="102" t="s">
        <v>34</v>
      </c>
      <c r="F95" s="101" t="s">
        <v>206</v>
      </c>
      <c r="G95" s="100" t="s">
        <v>206</v>
      </c>
      <c r="H95" s="100" t="s">
        <v>388</v>
      </c>
      <c r="I95" s="115">
        <f t="shared" si="4"/>
        <v>25</v>
      </c>
      <c r="J95" s="104"/>
      <c r="K95" s="104"/>
      <c r="L95" s="104">
        <v>10</v>
      </c>
      <c r="M95" s="104"/>
      <c r="N95" s="104">
        <v>5</v>
      </c>
      <c r="O95" s="104">
        <v>10</v>
      </c>
      <c r="P95" s="66">
        <v>15.17</v>
      </c>
      <c r="Q95" s="67">
        <f t="shared" si="5"/>
        <v>379.25</v>
      </c>
      <c r="R95" s="64"/>
      <c r="S95" s="64"/>
      <c r="T95" s="65"/>
      <c r="U95" s="64"/>
      <c r="V95" s="49"/>
    </row>
    <row r="96" spans="1:22" s="106" customFormat="1" ht="34.5" customHeight="1">
      <c r="A96" s="99">
        <f t="shared" si="3"/>
        <v>83</v>
      </c>
      <c r="B96" s="100" t="s">
        <v>178</v>
      </c>
      <c r="C96" s="102" t="s">
        <v>389</v>
      </c>
      <c r="D96" s="100" t="s">
        <v>387</v>
      </c>
      <c r="E96" s="102" t="s">
        <v>34</v>
      </c>
      <c r="F96" s="101" t="s">
        <v>206</v>
      </c>
      <c r="G96" s="100" t="s">
        <v>206</v>
      </c>
      <c r="H96" s="100" t="s">
        <v>390</v>
      </c>
      <c r="I96" s="115">
        <f t="shared" si="4"/>
        <v>20</v>
      </c>
      <c r="J96" s="104"/>
      <c r="K96" s="104"/>
      <c r="L96" s="104">
        <v>10</v>
      </c>
      <c r="M96" s="104"/>
      <c r="N96" s="104"/>
      <c r="O96" s="104">
        <v>10</v>
      </c>
      <c r="P96" s="66">
        <v>153.54999999999998</v>
      </c>
      <c r="Q96" s="67">
        <f t="shared" si="5"/>
        <v>3070.9999999999995</v>
      </c>
      <c r="R96" s="64"/>
      <c r="S96" s="64"/>
      <c r="T96" s="65"/>
      <c r="U96" s="64"/>
      <c r="V96" s="49"/>
    </row>
    <row r="97" spans="1:22" s="106" customFormat="1" ht="34.5" customHeight="1">
      <c r="A97" s="99">
        <f t="shared" si="3"/>
        <v>84</v>
      </c>
      <c r="B97" s="100" t="s">
        <v>179</v>
      </c>
      <c r="C97" s="102" t="s">
        <v>391</v>
      </c>
      <c r="D97" s="100" t="s">
        <v>387</v>
      </c>
      <c r="E97" s="102" t="s">
        <v>34</v>
      </c>
      <c r="F97" s="101" t="s">
        <v>206</v>
      </c>
      <c r="G97" s="100" t="s">
        <v>206</v>
      </c>
      <c r="H97" s="100" t="s">
        <v>392</v>
      </c>
      <c r="I97" s="115">
        <f t="shared" si="4"/>
        <v>20</v>
      </c>
      <c r="J97" s="104"/>
      <c r="K97" s="104"/>
      <c r="L97" s="104"/>
      <c r="M97" s="104">
        <v>20</v>
      </c>
      <c r="N97" s="104"/>
      <c r="O97" s="104"/>
      <c r="P97" s="66">
        <v>141.06</v>
      </c>
      <c r="Q97" s="67">
        <f t="shared" si="5"/>
        <v>2821.2</v>
      </c>
      <c r="R97" s="64"/>
      <c r="S97" s="64"/>
      <c r="T97" s="65"/>
      <c r="U97" s="64"/>
      <c r="V97" s="49"/>
    </row>
    <row r="98" spans="1:22" s="106" customFormat="1" ht="34.5" customHeight="1">
      <c r="A98" s="99">
        <f t="shared" si="3"/>
        <v>85</v>
      </c>
      <c r="B98" s="100" t="s">
        <v>180</v>
      </c>
      <c r="C98" s="102" t="s">
        <v>393</v>
      </c>
      <c r="D98" s="100" t="s">
        <v>387</v>
      </c>
      <c r="E98" s="102" t="s">
        <v>34</v>
      </c>
      <c r="F98" s="101" t="s">
        <v>206</v>
      </c>
      <c r="G98" s="100" t="s">
        <v>206</v>
      </c>
      <c r="H98" s="100" t="s">
        <v>394</v>
      </c>
      <c r="I98" s="115">
        <f t="shared" si="4"/>
        <v>43</v>
      </c>
      <c r="J98" s="104"/>
      <c r="K98" s="104"/>
      <c r="L98" s="104">
        <v>20</v>
      </c>
      <c r="M98" s="104"/>
      <c r="N98" s="104">
        <v>3</v>
      </c>
      <c r="O98" s="104">
        <v>20</v>
      </c>
      <c r="P98" s="66">
        <v>89.36</v>
      </c>
      <c r="Q98" s="67">
        <f t="shared" si="5"/>
        <v>3842.48</v>
      </c>
      <c r="R98" s="64"/>
      <c r="S98" s="64"/>
      <c r="T98" s="65"/>
      <c r="U98" s="64"/>
      <c r="V98" s="49"/>
    </row>
    <row r="99" spans="1:22" s="106" customFormat="1" ht="34.5" customHeight="1">
      <c r="A99" s="99">
        <f t="shared" si="3"/>
        <v>86</v>
      </c>
      <c r="B99" s="100" t="s">
        <v>181</v>
      </c>
      <c r="C99" s="102" t="s">
        <v>395</v>
      </c>
      <c r="D99" s="100" t="s">
        <v>387</v>
      </c>
      <c r="E99" s="102" t="s">
        <v>34</v>
      </c>
      <c r="F99" s="101" t="s">
        <v>206</v>
      </c>
      <c r="G99" s="100" t="s">
        <v>206</v>
      </c>
      <c r="H99" s="100" t="s">
        <v>396</v>
      </c>
      <c r="I99" s="115">
        <f t="shared" si="4"/>
        <v>5</v>
      </c>
      <c r="J99" s="104"/>
      <c r="K99" s="104"/>
      <c r="L99" s="104"/>
      <c r="M99" s="104"/>
      <c r="N99" s="104">
        <v>5</v>
      </c>
      <c r="O99" s="104"/>
      <c r="P99" s="66">
        <v>142.62</v>
      </c>
      <c r="Q99" s="67">
        <f t="shared" si="5"/>
        <v>713.1</v>
      </c>
      <c r="R99" s="64"/>
      <c r="S99" s="64"/>
      <c r="T99" s="65"/>
      <c r="U99" s="64"/>
      <c r="V99" s="49"/>
    </row>
    <row r="100" spans="1:22" s="106" customFormat="1" ht="34.5" customHeight="1">
      <c r="A100" s="99">
        <f t="shared" si="3"/>
        <v>87</v>
      </c>
      <c r="B100" s="100" t="s">
        <v>182</v>
      </c>
      <c r="C100" s="102" t="s">
        <v>397</v>
      </c>
      <c r="D100" s="100" t="s">
        <v>398</v>
      </c>
      <c r="E100" s="102" t="s">
        <v>34</v>
      </c>
      <c r="F100" s="101" t="s">
        <v>206</v>
      </c>
      <c r="G100" s="100" t="s">
        <v>206</v>
      </c>
      <c r="H100" s="100" t="s">
        <v>399</v>
      </c>
      <c r="I100" s="115">
        <f t="shared" si="4"/>
        <v>30</v>
      </c>
      <c r="J100" s="104"/>
      <c r="K100" s="104"/>
      <c r="L100" s="104"/>
      <c r="M100" s="104"/>
      <c r="N100" s="104">
        <v>30</v>
      </c>
      <c r="O100" s="104"/>
      <c r="P100" s="66">
        <v>131.44999999999999</v>
      </c>
      <c r="Q100" s="67">
        <f t="shared" si="5"/>
        <v>3943.4999999999995</v>
      </c>
      <c r="R100" s="64"/>
      <c r="S100" s="64"/>
      <c r="T100" s="65"/>
      <c r="U100" s="64"/>
      <c r="V100" s="49"/>
    </row>
    <row r="101" spans="1:22" s="106" customFormat="1" ht="34.5" customHeight="1">
      <c r="A101" s="99">
        <f t="shared" si="3"/>
        <v>88</v>
      </c>
      <c r="B101" s="100" t="s">
        <v>183</v>
      </c>
      <c r="C101" s="102" t="s">
        <v>400</v>
      </c>
      <c r="D101" s="100" t="s">
        <v>384</v>
      </c>
      <c r="E101" s="102" t="s">
        <v>80</v>
      </c>
      <c r="F101" s="101" t="s">
        <v>206</v>
      </c>
      <c r="G101" s="100" t="s">
        <v>206</v>
      </c>
      <c r="H101" s="100" t="s">
        <v>401</v>
      </c>
      <c r="I101" s="115">
        <f t="shared" si="4"/>
        <v>20</v>
      </c>
      <c r="J101" s="104"/>
      <c r="K101" s="104"/>
      <c r="L101" s="104"/>
      <c r="M101" s="104"/>
      <c r="N101" s="104"/>
      <c r="O101" s="104">
        <v>20</v>
      </c>
      <c r="P101" s="66">
        <v>15.02</v>
      </c>
      <c r="Q101" s="67">
        <f t="shared" si="5"/>
        <v>300.39999999999998</v>
      </c>
      <c r="R101" s="64"/>
      <c r="S101" s="64"/>
      <c r="T101" s="65"/>
      <c r="U101" s="64"/>
      <c r="V101" s="49"/>
    </row>
    <row r="102" spans="1:22" s="106" customFormat="1" ht="34.5" customHeight="1">
      <c r="A102" s="99">
        <f t="shared" si="3"/>
        <v>89</v>
      </c>
      <c r="B102" s="100" t="s">
        <v>184</v>
      </c>
      <c r="C102" s="102" t="s">
        <v>402</v>
      </c>
      <c r="D102" s="100" t="s">
        <v>384</v>
      </c>
      <c r="E102" s="102" t="s">
        <v>80</v>
      </c>
      <c r="F102" s="101" t="s">
        <v>206</v>
      </c>
      <c r="G102" s="100" t="s">
        <v>206</v>
      </c>
      <c r="H102" s="100" t="s">
        <v>403</v>
      </c>
      <c r="I102" s="115">
        <f t="shared" si="4"/>
        <v>40</v>
      </c>
      <c r="J102" s="104"/>
      <c r="K102" s="104"/>
      <c r="L102" s="104">
        <v>20</v>
      </c>
      <c r="M102" s="104"/>
      <c r="N102" s="104"/>
      <c r="O102" s="104">
        <v>20</v>
      </c>
      <c r="P102" s="66">
        <v>113.3</v>
      </c>
      <c r="Q102" s="67">
        <f t="shared" si="5"/>
        <v>4532</v>
      </c>
      <c r="R102" s="64"/>
      <c r="S102" s="64"/>
      <c r="T102" s="65"/>
      <c r="U102" s="64"/>
      <c r="V102" s="49"/>
    </row>
    <row r="103" spans="1:22" s="106" customFormat="1" ht="34.5" customHeight="1">
      <c r="A103" s="99">
        <f t="shared" si="3"/>
        <v>90</v>
      </c>
      <c r="B103" s="100" t="s">
        <v>185</v>
      </c>
      <c r="C103" s="102" t="s">
        <v>404</v>
      </c>
      <c r="D103" s="100" t="s">
        <v>405</v>
      </c>
      <c r="E103" s="102" t="s">
        <v>34</v>
      </c>
      <c r="F103" s="101" t="s">
        <v>206</v>
      </c>
      <c r="G103" s="100" t="s">
        <v>206</v>
      </c>
      <c r="H103" s="100" t="s">
        <v>406</v>
      </c>
      <c r="I103" s="115">
        <f t="shared" si="4"/>
        <v>20</v>
      </c>
      <c r="J103" s="104"/>
      <c r="K103" s="104"/>
      <c r="L103" s="104"/>
      <c r="M103" s="104"/>
      <c r="N103" s="104"/>
      <c r="O103" s="104">
        <v>20</v>
      </c>
      <c r="P103" s="66">
        <v>150</v>
      </c>
      <c r="Q103" s="67">
        <f t="shared" si="5"/>
        <v>3000</v>
      </c>
      <c r="R103" s="64"/>
      <c r="S103" s="64"/>
      <c r="T103" s="65"/>
      <c r="U103" s="64"/>
      <c r="V103" s="49"/>
    </row>
    <row r="104" spans="1:22" s="106" customFormat="1" ht="34.5" customHeight="1">
      <c r="A104" s="99">
        <f t="shared" si="3"/>
        <v>91</v>
      </c>
      <c r="B104" s="100" t="s">
        <v>186</v>
      </c>
      <c r="C104" s="102" t="s">
        <v>407</v>
      </c>
      <c r="D104" s="100" t="s">
        <v>408</v>
      </c>
      <c r="E104" s="102" t="s">
        <v>80</v>
      </c>
      <c r="F104" s="101" t="s">
        <v>206</v>
      </c>
      <c r="G104" s="100" t="s">
        <v>206</v>
      </c>
      <c r="H104" s="100" t="s">
        <v>409</v>
      </c>
      <c r="I104" s="115">
        <f t="shared" si="4"/>
        <v>2000</v>
      </c>
      <c r="J104" s="104"/>
      <c r="K104" s="104"/>
      <c r="L104" s="104"/>
      <c r="M104" s="104"/>
      <c r="N104" s="104"/>
      <c r="O104" s="104">
        <v>2000</v>
      </c>
      <c r="P104" s="66">
        <v>0.95</v>
      </c>
      <c r="Q104" s="67">
        <f t="shared" si="5"/>
        <v>1900</v>
      </c>
      <c r="R104" s="64"/>
      <c r="S104" s="64"/>
      <c r="T104" s="65"/>
      <c r="U104" s="64"/>
      <c r="V104" s="49"/>
    </row>
    <row r="105" spans="1:22" s="106" customFormat="1" ht="34.5" customHeight="1">
      <c r="A105" s="99">
        <f t="shared" si="3"/>
        <v>92</v>
      </c>
      <c r="B105" s="100" t="s">
        <v>187</v>
      </c>
      <c r="C105" s="102" t="s">
        <v>410</v>
      </c>
      <c r="D105" s="100" t="s">
        <v>411</v>
      </c>
      <c r="E105" s="102" t="s">
        <v>80</v>
      </c>
      <c r="F105" s="101" t="s">
        <v>206</v>
      </c>
      <c r="G105" s="100" t="s">
        <v>206</v>
      </c>
      <c r="H105" s="100" t="s">
        <v>412</v>
      </c>
      <c r="I105" s="115">
        <f t="shared" si="4"/>
        <v>50</v>
      </c>
      <c r="J105" s="104"/>
      <c r="K105" s="104"/>
      <c r="L105" s="104"/>
      <c r="M105" s="104"/>
      <c r="N105" s="104"/>
      <c r="O105" s="104">
        <v>50</v>
      </c>
      <c r="P105" s="66">
        <v>0.39</v>
      </c>
      <c r="Q105" s="67">
        <f t="shared" si="5"/>
        <v>19.5</v>
      </c>
      <c r="R105" s="64"/>
      <c r="S105" s="64"/>
      <c r="T105" s="65"/>
      <c r="U105" s="64"/>
      <c r="V105" s="49"/>
    </row>
    <row r="106" spans="1:22" s="106" customFormat="1" ht="34.5" customHeight="1">
      <c r="A106" s="99">
        <f t="shared" si="3"/>
        <v>93</v>
      </c>
      <c r="B106" s="100" t="s">
        <v>188</v>
      </c>
      <c r="C106" s="103" t="s">
        <v>413</v>
      </c>
      <c r="D106" s="100" t="s">
        <v>408</v>
      </c>
      <c r="E106" s="102" t="s">
        <v>80</v>
      </c>
      <c r="F106" s="101" t="s">
        <v>206</v>
      </c>
      <c r="G106" s="100" t="s">
        <v>206</v>
      </c>
      <c r="H106" s="100" t="s">
        <v>414</v>
      </c>
      <c r="I106" s="115">
        <f t="shared" si="4"/>
        <v>2</v>
      </c>
      <c r="J106" s="104"/>
      <c r="K106" s="104"/>
      <c r="L106" s="104"/>
      <c r="M106" s="104">
        <v>1</v>
      </c>
      <c r="N106" s="104"/>
      <c r="O106" s="104">
        <v>1</v>
      </c>
      <c r="P106" s="66">
        <v>42.35</v>
      </c>
      <c r="Q106" s="67">
        <f t="shared" si="5"/>
        <v>84.7</v>
      </c>
      <c r="R106" s="64"/>
      <c r="S106" s="64"/>
      <c r="T106" s="65"/>
      <c r="U106" s="64"/>
      <c r="V106" s="49"/>
    </row>
    <row r="107" spans="1:22" s="106" customFormat="1" ht="34.5" customHeight="1">
      <c r="A107" s="99">
        <f t="shared" si="3"/>
        <v>94</v>
      </c>
      <c r="B107" s="100" t="s">
        <v>189</v>
      </c>
      <c r="C107" s="102" t="s">
        <v>415</v>
      </c>
      <c r="D107" s="100" t="s">
        <v>384</v>
      </c>
      <c r="E107" s="102" t="s">
        <v>80</v>
      </c>
      <c r="F107" s="101" t="s">
        <v>206</v>
      </c>
      <c r="G107" s="100" t="s">
        <v>206</v>
      </c>
      <c r="H107" s="100" t="s">
        <v>416</v>
      </c>
      <c r="I107" s="115">
        <f t="shared" si="4"/>
        <v>40</v>
      </c>
      <c r="J107" s="104"/>
      <c r="K107" s="104"/>
      <c r="L107" s="104">
        <v>20</v>
      </c>
      <c r="M107" s="104"/>
      <c r="N107" s="104"/>
      <c r="O107" s="104">
        <v>20</v>
      </c>
      <c r="P107" s="66">
        <v>45</v>
      </c>
      <c r="Q107" s="67">
        <f t="shared" si="5"/>
        <v>1800</v>
      </c>
      <c r="R107" s="64"/>
      <c r="S107" s="64"/>
      <c r="T107" s="65"/>
      <c r="U107" s="64"/>
      <c r="V107" s="49"/>
    </row>
    <row r="108" spans="1:22" s="106" customFormat="1" ht="34.5" customHeight="1">
      <c r="A108" s="99">
        <f t="shared" si="3"/>
        <v>95</v>
      </c>
      <c r="B108" s="100" t="s">
        <v>190</v>
      </c>
      <c r="C108" s="102" t="s">
        <v>417</v>
      </c>
      <c r="D108" s="100" t="s">
        <v>319</v>
      </c>
      <c r="E108" s="102" t="s">
        <v>80</v>
      </c>
      <c r="F108" s="101" t="s">
        <v>206</v>
      </c>
      <c r="G108" s="100" t="s">
        <v>206</v>
      </c>
      <c r="H108" s="100" t="s">
        <v>418</v>
      </c>
      <c r="I108" s="115">
        <f t="shared" si="4"/>
        <v>40</v>
      </c>
      <c r="J108" s="104"/>
      <c r="K108" s="104"/>
      <c r="L108" s="104"/>
      <c r="M108" s="104">
        <v>20</v>
      </c>
      <c r="N108" s="104">
        <v>20</v>
      </c>
      <c r="O108" s="104"/>
      <c r="P108" s="66">
        <v>27.52</v>
      </c>
      <c r="Q108" s="67">
        <f t="shared" si="5"/>
        <v>1100.8</v>
      </c>
      <c r="R108" s="64"/>
      <c r="S108" s="64"/>
      <c r="T108" s="65"/>
      <c r="U108" s="64"/>
      <c r="V108" s="49"/>
    </row>
    <row r="109" spans="1:22" s="106" customFormat="1" ht="34.5" customHeight="1">
      <c r="A109" s="99">
        <f t="shared" si="3"/>
        <v>96</v>
      </c>
      <c r="B109" s="100" t="s">
        <v>191</v>
      </c>
      <c r="C109" s="102" t="s">
        <v>419</v>
      </c>
      <c r="D109" s="100" t="s">
        <v>319</v>
      </c>
      <c r="E109" s="102" t="s">
        <v>80</v>
      </c>
      <c r="F109" s="101" t="s">
        <v>206</v>
      </c>
      <c r="G109" s="100" t="s">
        <v>206</v>
      </c>
      <c r="H109" s="100" t="s">
        <v>420</v>
      </c>
      <c r="I109" s="115">
        <f t="shared" si="4"/>
        <v>70</v>
      </c>
      <c r="J109" s="104"/>
      <c r="K109" s="104"/>
      <c r="L109" s="104">
        <v>40</v>
      </c>
      <c r="M109" s="104"/>
      <c r="N109" s="104"/>
      <c r="O109" s="104">
        <v>30</v>
      </c>
      <c r="P109" s="66">
        <v>150.85</v>
      </c>
      <c r="Q109" s="67">
        <f t="shared" si="5"/>
        <v>10559.5</v>
      </c>
      <c r="R109" s="64"/>
      <c r="S109" s="64"/>
      <c r="T109" s="65"/>
      <c r="U109" s="64"/>
      <c r="V109" s="49"/>
    </row>
    <row r="110" spans="1:22" s="106" customFormat="1" ht="34.5" customHeight="1">
      <c r="A110" s="99">
        <f t="shared" si="3"/>
        <v>97</v>
      </c>
      <c r="B110" s="100" t="s">
        <v>192</v>
      </c>
      <c r="C110" s="102" t="s">
        <v>421</v>
      </c>
      <c r="D110" s="100" t="s">
        <v>89</v>
      </c>
      <c r="E110" s="102" t="s">
        <v>34</v>
      </c>
      <c r="F110" s="101" t="s">
        <v>206</v>
      </c>
      <c r="G110" s="100" t="s">
        <v>206</v>
      </c>
      <c r="H110" s="100" t="s">
        <v>422</v>
      </c>
      <c r="I110" s="115">
        <f t="shared" si="4"/>
        <v>100</v>
      </c>
      <c r="J110" s="104"/>
      <c r="K110" s="104"/>
      <c r="L110" s="104"/>
      <c r="M110" s="104"/>
      <c r="N110" s="104">
        <v>100</v>
      </c>
      <c r="O110" s="104"/>
      <c r="P110" s="66">
        <v>181.78</v>
      </c>
      <c r="Q110" s="67">
        <f t="shared" si="5"/>
        <v>18178</v>
      </c>
      <c r="R110" s="64"/>
      <c r="S110" s="64"/>
      <c r="T110" s="65"/>
      <c r="U110" s="64"/>
      <c r="V110" s="49"/>
    </row>
    <row r="111" spans="1:22" s="106" customFormat="1" ht="34.5" customHeight="1">
      <c r="A111" s="99">
        <f t="shared" si="3"/>
        <v>98</v>
      </c>
      <c r="B111" s="100" t="s">
        <v>193</v>
      </c>
      <c r="C111" s="102" t="s">
        <v>423</v>
      </c>
      <c r="D111" s="100" t="s">
        <v>89</v>
      </c>
      <c r="E111" s="102" t="s">
        <v>34</v>
      </c>
      <c r="F111" s="101" t="s">
        <v>206</v>
      </c>
      <c r="G111" s="100" t="s">
        <v>206</v>
      </c>
      <c r="H111" s="100" t="s">
        <v>424</v>
      </c>
      <c r="I111" s="115">
        <f t="shared" si="4"/>
        <v>300</v>
      </c>
      <c r="J111" s="104"/>
      <c r="K111" s="104"/>
      <c r="L111" s="104"/>
      <c r="M111" s="104"/>
      <c r="N111" s="104"/>
      <c r="O111" s="104">
        <v>300</v>
      </c>
      <c r="P111" s="66">
        <v>80.95</v>
      </c>
      <c r="Q111" s="67">
        <f t="shared" si="5"/>
        <v>24285</v>
      </c>
      <c r="R111" s="64"/>
      <c r="S111" s="64"/>
      <c r="T111" s="65"/>
      <c r="U111" s="64"/>
      <c r="V111" s="49"/>
    </row>
    <row r="112" spans="1:22" s="106" customFormat="1" ht="34.5" customHeight="1">
      <c r="A112" s="99">
        <f t="shared" si="3"/>
        <v>99</v>
      </c>
      <c r="B112" s="100" t="s">
        <v>194</v>
      </c>
      <c r="C112" s="102" t="s">
        <v>425</v>
      </c>
      <c r="D112" s="100" t="s">
        <v>384</v>
      </c>
      <c r="E112" s="102" t="s">
        <v>80</v>
      </c>
      <c r="F112" s="101" t="s">
        <v>206</v>
      </c>
      <c r="G112" s="100" t="s">
        <v>206</v>
      </c>
      <c r="H112" s="100" t="s">
        <v>426</v>
      </c>
      <c r="I112" s="115">
        <f t="shared" si="4"/>
        <v>20</v>
      </c>
      <c r="J112" s="104"/>
      <c r="K112" s="104"/>
      <c r="L112" s="104"/>
      <c r="M112" s="104"/>
      <c r="N112" s="104"/>
      <c r="O112" s="104">
        <v>20</v>
      </c>
      <c r="P112" s="66">
        <v>5.76</v>
      </c>
      <c r="Q112" s="67">
        <f t="shared" si="5"/>
        <v>115.19999999999999</v>
      </c>
      <c r="R112" s="64"/>
      <c r="S112" s="64"/>
      <c r="T112" s="65"/>
      <c r="U112" s="64"/>
      <c r="V112" s="49"/>
    </row>
    <row r="113" spans="1:22" s="106" customFormat="1" ht="34.5" customHeight="1">
      <c r="A113" s="99">
        <f t="shared" si="3"/>
        <v>100</v>
      </c>
      <c r="B113" s="100" t="s">
        <v>195</v>
      </c>
      <c r="C113" s="102" t="s">
        <v>427</v>
      </c>
      <c r="D113" s="100" t="s">
        <v>428</v>
      </c>
      <c r="E113" s="102" t="s">
        <v>34</v>
      </c>
      <c r="F113" s="101" t="s">
        <v>206</v>
      </c>
      <c r="G113" s="100" t="s">
        <v>206</v>
      </c>
      <c r="H113" s="100" t="s">
        <v>429</v>
      </c>
      <c r="I113" s="115">
        <f t="shared" si="4"/>
        <v>300</v>
      </c>
      <c r="J113" s="104"/>
      <c r="K113" s="104"/>
      <c r="L113" s="104">
        <v>100</v>
      </c>
      <c r="M113" s="104">
        <v>100</v>
      </c>
      <c r="N113" s="104"/>
      <c r="O113" s="104">
        <v>100</v>
      </c>
      <c r="P113" s="66">
        <v>219.8</v>
      </c>
      <c r="Q113" s="67">
        <f t="shared" si="5"/>
        <v>65940</v>
      </c>
      <c r="R113" s="64"/>
      <c r="S113" s="64"/>
      <c r="T113" s="65"/>
      <c r="U113" s="64"/>
      <c r="V113" s="49"/>
    </row>
    <row r="114" spans="1:22" s="106" customFormat="1" ht="34.5" customHeight="1">
      <c r="A114" s="99">
        <f t="shared" si="3"/>
        <v>101</v>
      </c>
      <c r="B114" s="100" t="s">
        <v>196</v>
      </c>
      <c r="C114" s="102" t="s">
        <v>430</v>
      </c>
      <c r="D114" s="100" t="s">
        <v>384</v>
      </c>
      <c r="E114" s="102" t="s">
        <v>80</v>
      </c>
      <c r="F114" s="101" t="s">
        <v>206</v>
      </c>
      <c r="G114" s="100" t="s">
        <v>206</v>
      </c>
      <c r="H114" s="100" t="s">
        <v>431</v>
      </c>
      <c r="I114" s="115">
        <f t="shared" si="4"/>
        <v>40</v>
      </c>
      <c r="J114" s="104"/>
      <c r="K114" s="104"/>
      <c r="L114" s="104">
        <v>20</v>
      </c>
      <c r="M114" s="104"/>
      <c r="N114" s="104"/>
      <c r="O114" s="104">
        <v>20</v>
      </c>
      <c r="P114" s="66">
        <v>42.7</v>
      </c>
      <c r="Q114" s="67">
        <f t="shared" si="5"/>
        <v>1708</v>
      </c>
      <c r="R114" s="64"/>
      <c r="S114" s="64"/>
      <c r="T114" s="65"/>
      <c r="U114" s="64"/>
      <c r="V114" s="49"/>
    </row>
    <row r="115" spans="1:22" s="106" customFormat="1" ht="34.5" customHeight="1">
      <c r="A115" s="99">
        <f t="shared" si="3"/>
        <v>102</v>
      </c>
      <c r="B115" s="100" t="s">
        <v>197</v>
      </c>
      <c r="C115" s="102" t="s">
        <v>432</v>
      </c>
      <c r="D115" s="100" t="s">
        <v>384</v>
      </c>
      <c r="E115" s="102" t="s">
        <v>80</v>
      </c>
      <c r="F115" s="101" t="s">
        <v>206</v>
      </c>
      <c r="G115" s="100" t="s">
        <v>206</v>
      </c>
      <c r="H115" s="100" t="s">
        <v>433</v>
      </c>
      <c r="I115" s="115">
        <f t="shared" si="4"/>
        <v>40</v>
      </c>
      <c r="J115" s="104"/>
      <c r="K115" s="104"/>
      <c r="L115" s="104">
        <v>20</v>
      </c>
      <c r="M115" s="104"/>
      <c r="N115" s="104"/>
      <c r="O115" s="104">
        <v>20</v>
      </c>
      <c r="P115" s="66">
        <v>50.74</v>
      </c>
      <c r="Q115" s="67">
        <f t="shared" si="5"/>
        <v>2029.6000000000001</v>
      </c>
      <c r="R115" s="64"/>
      <c r="S115" s="64"/>
      <c r="T115" s="65"/>
      <c r="U115" s="64"/>
      <c r="V115" s="49"/>
    </row>
    <row r="116" spans="1:22" s="106" customFormat="1" ht="34.5" customHeight="1">
      <c r="A116" s="99">
        <f t="shared" si="3"/>
        <v>103</v>
      </c>
      <c r="B116" s="100" t="s">
        <v>198</v>
      </c>
      <c r="C116" s="102" t="s">
        <v>434</v>
      </c>
      <c r="D116" s="100" t="s">
        <v>384</v>
      </c>
      <c r="E116" s="102" t="s">
        <v>80</v>
      </c>
      <c r="F116" s="101" t="s">
        <v>206</v>
      </c>
      <c r="G116" s="100" t="s">
        <v>206</v>
      </c>
      <c r="H116" s="100" t="s">
        <v>435</v>
      </c>
      <c r="I116" s="115">
        <f t="shared" si="4"/>
        <v>40</v>
      </c>
      <c r="J116" s="104"/>
      <c r="K116" s="104"/>
      <c r="L116" s="104">
        <v>20</v>
      </c>
      <c r="M116" s="104"/>
      <c r="N116" s="104"/>
      <c r="O116" s="104">
        <v>20</v>
      </c>
      <c r="P116" s="66">
        <v>78.959999999999994</v>
      </c>
      <c r="Q116" s="67">
        <f t="shared" si="5"/>
        <v>3158.3999999999996</v>
      </c>
      <c r="R116" s="64"/>
      <c r="S116" s="64"/>
      <c r="T116" s="65"/>
      <c r="U116" s="64"/>
      <c r="V116" s="49"/>
    </row>
    <row r="117" spans="1:22" s="106" customFormat="1" ht="34.5" customHeight="1">
      <c r="A117" s="99">
        <f t="shared" si="3"/>
        <v>104</v>
      </c>
      <c r="B117" s="100" t="s">
        <v>199</v>
      </c>
      <c r="C117" s="102" t="s">
        <v>436</v>
      </c>
      <c r="D117" s="100" t="s">
        <v>437</v>
      </c>
      <c r="E117" s="102" t="s">
        <v>34</v>
      </c>
      <c r="F117" s="101" t="s">
        <v>206</v>
      </c>
      <c r="G117" s="100" t="s">
        <v>206</v>
      </c>
      <c r="H117" s="100" t="s">
        <v>438</v>
      </c>
      <c r="I117" s="115">
        <f t="shared" si="4"/>
        <v>60</v>
      </c>
      <c r="J117" s="104"/>
      <c r="K117" s="104"/>
      <c r="L117" s="104">
        <v>40</v>
      </c>
      <c r="M117" s="104"/>
      <c r="N117" s="104"/>
      <c r="O117" s="104">
        <v>20</v>
      </c>
      <c r="P117" s="66">
        <v>20.22</v>
      </c>
      <c r="Q117" s="67">
        <f t="shared" si="5"/>
        <v>1213.1999999999998</v>
      </c>
      <c r="R117" s="64"/>
      <c r="S117" s="64"/>
      <c r="T117" s="65"/>
      <c r="U117" s="64"/>
      <c r="V117" s="49"/>
    </row>
    <row r="118" spans="1:22" s="106" customFormat="1" ht="34.5" customHeight="1">
      <c r="A118" s="99">
        <f t="shared" si="3"/>
        <v>105</v>
      </c>
      <c r="B118" s="100" t="s">
        <v>200</v>
      </c>
      <c r="C118" s="102" t="s">
        <v>439</v>
      </c>
      <c r="D118" s="100" t="s">
        <v>405</v>
      </c>
      <c r="E118" s="102" t="s">
        <v>80</v>
      </c>
      <c r="F118" s="101" t="s">
        <v>206</v>
      </c>
      <c r="G118" s="100" t="s">
        <v>206</v>
      </c>
      <c r="H118" s="100" t="s">
        <v>440</v>
      </c>
      <c r="I118" s="115">
        <f t="shared" si="4"/>
        <v>20</v>
      </c>
      <c r="J118" s="104"/>
      <c r="K118" s="104"/>
      <c r="L118" s="104"/>
      <c r="M118" s="104"/>
      <c r="N118" s="104"/>
      <c r="O118" s="104">
        <v>20</v>
      </c>
      <c r="P118" s="66">
        <v>165.35</v>
      </c>
      <c r="Q118" s="67">
        <f t="shared" si="5"/>
        <v>3307</v>
      </c>
      <c r="R118" s="64"/>
      <c r="S118" s="64"/>
      <c r="T118" s="65"/>
      <c r="U118" s="64"/>
      <c r="V118" s="49"/>
    </row>
    <row r="119" spans="1:22" s="106" customFormat="1" ht="34.5" customHeight="1">
      <c r="A119" s="99">
        <f t="shared" si="3"/>
        <v>106</v>
      </c>
      <c r="B119" s="100" t="s">
        <v>201</v>
      </c>
      <c r="C119" s="102" t="s">
        <v>441</v>
      </c>
      <c r="D119" s="100" t="s">
        <v>408</v>
      </c>
      <c r="E119" s="102" t="s">
        <v>80</v>
      </c>
      <c r="F119" s="101" t="s">
        <v>206</v>
      </c>
      <c r="G119" s="100" t="s">
        <v>206</v>
      </c>
      <c r="H119" s="100" t="s">
        <v>442</v>
      </c>
      <c r="I119" s="115">
        <f t="shared" si="4"/>
        <v>19</v>
      </c>
      <c r="J119" s="104"/>
      <c r="K119" s="104"/>
      <c r="L119" s="104">
        <v>5</v>
      </c>
      <c r="M119" s="104"/>
      <c r="N119" s="104">
        <v>9</v>
      </c>
      <c r="O119" s="104">
        <v>5</v>
      </c>
      <c r="P119" s="66">
        <v>83.41</v>
      </c>
      <c r="Q119" s="67">
        <f t="shared" si="5"/>
        <v>1584.79</v>
      </c>
      <c r="R119" s="64"/>
      <c r="S119" s="64"/>
      <c r="T119" s="65"/>
      <c r="U119" s="64"/>
      <c r="V119" s="49"/>
    </row>
    <row r="120" spans="1:22" s="106" customFormat="1" ht="34.5" customHeight="1">
      <c r="A120" s="99">
        <f t="shared" si="3"/>
        <v>107</v>
      </c>
      <c r="B120" s="100" t="s">
        <v>202</v>
      </c>
      <c r="C120" s="102" t="s">
        <v>443</v>
      </c>
      <c r="D120" s="100" t="s">
        <v>444</v>
      </c>
      <c r="E120" s="102" t="s">
        <v>80</v>
      </c>
      <c r="F120" s="101" t="s">
        <v>206</v>
      </c>
      <c r="G120" s="100" t="s">
        <v>206</v>
      </c>
      <c r="H120" s="100" t="s">
        <v>445</v>
      </c>
      <c r="I120" s="115">
        <f t="shared" si="4"/>
        <v>10</v>
      </c>
      <c r="J120" s="104"/>
      <c r="K120" s="104"/>
      <c r="L120" s="104">
        <v>5</v>
      </c>
      <c r="M120" s="104">
        <v>5</v>
      </c>
      <c r="N120" s="104"/>
      <c r="O120" s="104"/>
      <c r="P120" s="66">
        <v>66.13</v>
      </c>
      <c r="Q120" s="67">
        <f t="shared" si="5"/>
        <v>661.3</v>
      </c>
      <c r="R120" s="64"/>
      <c r="S120" s="64"/>
      <c r="T120" s="65"/>
      <c r="U120" s="64"/>
      <c r="V120" s="49"/>
    </row>
    <row r="121" spans="1:22" s="106" customFormat="1" ht="34.5" customHeight="1">
      <c r="A121" s="99">
        <f t="shared" si="3"/>
        <v>108</v>
      </c>
      <c r="B121" s="100" t="s">
        <v>203</v>
      </c>
      <c r="C121" s="102" t="s">
        <v>446</v>
      </c>
      <c r="D121" s="100" t="s">
        <v>89</v>
      </c>
      <c r="E121" s="102" t="s">
        <v>34</v>
      </c>
      <c r="F121" s="101" t="s">
        <v>206</v>
      </c>
      <c r="G121" s="100" t="s">
        <v>206</v>
      </c>
      <c r="H121" s="100" t="s">
        <v>447</v>
      </c>
      <c r="I121" s="115">
        <f t="shared" si="4"/>
        <v>80</v>
      </c>
      <c r="J121" s="104"/>
      <c r="K121" s="104"/>
      <c r="L121" s="104">
        <v>40</v>
      </c>
      <c r="M121" s="104"/>
      <c r="N121" s="104"/>
      <c r="O121" s="104">
        <v>40</v>
      </c>
      <c r="P121" s="66">
        <v>243.85</v>
      </c>
      <c r="Q121" s="67">
        <f t="shared" si="5"/>
        <v>19508</v>
      </c>
      <c r="R121" s="64"/>
      <c r="S121" s="64"/>
      <c r="T121" s="65"/>
      <c r="U121" s="64"/>
      <c r="V121" s="49"/>
    </row>
    <row r="122" spans="1:22" s="106" customFormat="1" ht="34.5" customHeight="1">
      <c r="A122" s="99">
        <f t="shared" si="3"/>
        <v>109</v>
      </c>
      <c r="B122" s="100" t="s">
        <v>204</v>
      </c>
      <c r="C122" s="102" t="s">
        <v>448</v>
      </c>
      <c r="D122" s="100"/>
      <c r="E122" s="102" t="s">
        <v>34</v>
      </c>
      <c r="F122" s="101" t="s">
        <v>206</v>
      </c>
      <c r="G122" s="100" t="s">
        <v>206</v>
      </c>
      <c r="H122" s="100" t="s">
        <v>449</v>
      </c>
      <c r="I122" s="115">
        <f t="shared" si="4"/>
        <v>50</v>
      </c>
      <c r="J122" s="104"/>
      <c r="K122" s="104"/>
      <c r="L122" s="104"/>
      <c r="M122" s="104"/>
      <c r="N122" s="104">
        <v>50</v>
      </c>
      <c r="O122" s="104"/>
      <c r="P122" s="66">
        <v>127.66</v>
      </c>
      <c r="Q122" s="67">
        <f t="shared" si="5"/>
        <v>6383</v>
      </c>
      <c r="R122" s="64"/>
      <c r="S122" s="64"/>
      <c r="T122" s="65"/>
      <c r="U122" s="64"/>
      <c r="V122" s="49"/>
    </row>
    <row r="123" spans="1:22" s="106" customFormat="1" ht="34.5" customHeight="1">
      <c r="A123" s="99">
        <f t="shared" si="3"/>
        <v>110</v>
      </c>
      <c r="B123" s="100" t="s">
        <v>205</v>
      </c>
      <c r="C123" s="102" t="s">
        <v>450</v>
      </c>
      <c r="D123" s="100"/>
      <c r="E123" s="102" t="s">
        <v>34</v>
      </c>
      <c r="F123" s="101" t="s">
        <v>206</v>
      </c>
      <c r="G123" s="100" t="s">
        <v>206</v>
      </c>
      <c r="H123" s="100" t="s">
        <v>451</v>
      </c>
      <c r="I123" s="115">
        <f t="shared" si="4"/>
        <v>50</v>
      </c>
      <c r="J123" s="104"/>
      <c r="K123" s="104">
        <v>50</v>
      </c>
      <c r="L123" s="104"/>
      <c r="M123" s="104"/>
      <c r="N123" s="104"/>
      <c r="O123" s="104"/>
      <c r="P123" s="66">
        <v>117.14</v>
      </c>
      <c r="Q123" s="67">
        <f t="shared" si="5"/>
        <v>5857</v>
      </c>
      <c r="R123" s="64"/>
      <c r="S123" s="64"/>
      <c r="T123" s="65"/>
      <c r="U123" s="64"/>
      <c r="V123" s="49"/>
    </row>
    <row r="124" spans="1:22" s="60" customFormat="1" ht="20.25" customHeight="1">
      <c r="A124" s="74" t="s">
        <v>78</v>
      </c>
      <c r="B124" s="74"/>
      <c r="C124" s="74"/>
      <c r="D124" s="74"/>
      <c r="E124" s="74"/>
      <c r="F124" s="74"/>
      <c r="G124" s="68"/>
      <c r="H124" s="68"/>
      <c r="I124" s="68"/>
      <c r="J124" s="69"/>
      <c r="K124" s="73"/>
      <c r="L124" s="73"/>
      <c r="M124" s="69"/>
      <c r="N124" s="73"/>
      <c r="O124" s="73"/>
      <c r="P124" s="73"/>
      <c r="Q124" s="70">
        <f>SUM(Q14:Q123)</f>
        <v>722445.31539999996</v>
      </c>
      <c r="R124" s="105"/>
      <c r="S124" s="71"/>
      <c r="T124" s="71"/>
      <c r="U124" s="72"/>
      <c r="V124" s="72"/>
    </row>
    <row r="125" spans="1:22" s="106" customFormat="1">
      <c r="A125" s="109" t="s">
        <v>79</v>
      </c>
      <c r="B125" s="109"/>
      <c r="C125" s="109"/>
      <c r="D125" s="109"/>
      <c r="E125" s="109"/>
      <c r="F125" s="109"/>
      <c r="G125" s="110"/>
      <c r="H125" s="110"/>
      <c r="I125" s="111"/>
      <c r="J125" s="107"/>
      <c r="K125" s="112"/>
      <c r="L125" s="112"/>
      <c r="M125" s="112"/>
      <c r="N125" s="112"/>
      <c r="O125" s="112"/>
      <c r="P125" s="108"/>
      <c r="Q125" s="113">
        <f>Q124</f>
        <v>722445.31539999996</v>
      </c>
      <c r="R125" s="114"/>
      <c r="S125" s="107"/>
      <c r="T125" s="107"/>
      <c r="U125" s="108"/>
      <c r="V125" s="107"/>
    </row>
    <row r="126" spans="1:22" s="60" customFormat="1" ht="42.75" customHeight="1">
      <c r="A126" s="50"/>
      <c r="B126" s="33"/>
      <c r="C126" s="51"/>
      <c r="D126" s="52"/>
      <c r="E126" s="53"/>
      <c r="F126" s="53"/>
      <c r="G126" s="53"/>
      <c r="H126" s="53"/>
      <c r="I126" s="53"/>
      <c r="J126" s="54"/>
      <c r="K126" s="55"/>
      <c r="L126" s="55"/>
      <c r="M126" s="56"/>
      <c r="N126" s="55"/>
      <c r="O126" s="55"/>
      <c r="P126" s="55"/>
      <c r="Q126" s="57"/>
      <c r="R126" s="58"/>
      <c r="S126" s="58"/>
      <c r="T126" s="58"/>
      <c r="U126" s="59"/>
      <c r="V126" s="59"/>
    </row>
    <row r="127" spans="1:22" s="10" customFormat="1">
      <c r="A127" s="18" t="s">
        <v>35</v>
      </c>
      <c r="B127" s="18"/>
      <c r="C127" s="9"/>
      <c r="D127" s="9"/>
      <c r="F127" s="11"/>
      <c r="G127" s="22"/>
      <c r="H127" s="22"/>
      <c r="I127" s="23"/>
      <c r="J127" s="11"/>
      <c r="K127" s="9"/>
      <c r="L127" s="9"/>
      <c r="M127" s="9"/>
      <c r="N127" s="9"/>
      <c r="O127" s="9"/>
      <c r="P127" s="9"/>
      <c r="Q127" s="19"/>
      <c r="R127" s="19"/>
      <c r="S127" s="19"/>
      <c r="T127" s="19"/>
      <c r="U127" s="19"/>
      <c r="V127" s="19"/>
    </row>
    <row r="128" spans="1:22" s="20" customFormat="1" ht="30" customHeight="1">
      <c r="A128" s="86" t="s">
        <v>36</v>
      </c>
      <c r="B128" s="86"/>
      <c r="C128" s="86"/>
      <c r="D128" s="86"/>
      <c r="E128" s="75" t="s">
        <v>37</v>
      </c>
      <c r="F128" s="75"/>
      <c r="G128" s="75"/>
      <c r="H128" s="75"/>
      <c r="I128" s="75"/>
      <c r="J128" s="75"/>
      <c r="K128" s="75"/>
      <c r="L128" s="75"/>
      <c r="M128" s="75"/>
      <c r="N128" s="75"/>
      <c r="O128" s="75"/>
      <c r="P128" s="75"/>
      <c r="Q128" s="75"/>
      <c r="R128" s="75"/>
      <c r="S128" s="75"/>
      <c r="T128" s="75"/>
      <c r="U128" s="75"/>
      <c r="V128" s="75"/>
    </row>
    <row r="129" spans="1:22" s="20" customFormat="1" ht="30" customHeight="1">
      <c r="A129" s="86" t="s">
        <v>38</v>
      </c>
      <c r="B129" s="86"/>
      <c r="C129" s="86"/>
      <c r="D129" s="86"/>
      <c r="E129" s="75" t="s">
        <v>39</v>
      </c>
      <c r="F129" s="75"/>
      <c r="G129" s="75"/>
      <c r="H129" s="75"/>
      <c r="I129" s="75"/>
      <c r="J129" s="75"/>
      <c r="K129" s="75"/>
      <c r="L129" s="75"/>
      <c r="M129" s="75"/>
      <c r="N129" s="75"/>
      <c r="O129" s="75"/>
      <c r="P129" s="75"/>
      <c r="Q129" s="75"/>
      <c r="R129" s="75"/>
      <c r="S129" s="75"/>
      <c r="T129" s="75"/>
      <c r="U129" s="75"/>
      <c r="V129" s="75"/>
    </row>
    <row r="130" spans="1:22" s="20" customFormat="1" ht="30" customHeight="1">
      <c r="A130" s="86" t="s">
        <v>40</v>
      </c>
      <c r="B130" s="86"/>
      <c r="C130" s="86"/>
      <c r="D130" s="86"/>
      <c r="E130" s="75" t="s">
        <v>41</v>
      </c>
      <c r="F130" s="75"/>
      <c r="G130" s="75"/>
      <c r="H130" s="75"/>
      <c r="I130" s="75"/>
      <c r="J130" s="75"/>
      <c r="K130" s="75"/>
      <c r="L130" s="75"/>
      <c r="M130" s="75"/>
      <c r="N130" s="75"/>
      <c r="O130" s="75"/>
      <c r="P130" s="75"/>
      <c r="Q130" s="75"/>
      <c r="R130" s="75"/>
      <c r="S130" s="75"/>
      <c r="T130" s="75"/>
      <c r="U130" s="75"/>
      <c r="V130" s="75"/>
    </row>
    <row r="131" spans="1:22" s="20" customFormat="1" ht="30" customHeight="1">
      <c r="A131" s="86" t="s">
        <v>42</v>
      </c>
      <c r="B131" s="86"/>
      <c r="C131" s="86"/>
      <c r="D131" s="86"/>
      <c r="E131" s="75" t="s">
        <v>43</v>
      </c>
      <c r="F131" s="75"/>
      <c r="G131" s="75"/>
      <c r="H131" s="75"/>
      <c r="I131" s="75"/>
      <c r="J131" s="75"/>
      <c r="K131" s="75"/>
      <c r="L131" s="75"/>
      <c r="M131" s="75"/>
      <c r="N131" s="75"/>
      <c r="O131" s="75"/>
      <c r="P131" s="75"/>
      <c r="Q131" s="75"/>
      <c r="R131" s="75"/>
      <c r="S131" s="75"/>
      <c r="T131" s="75"/>
      <c r="U131" s="75"/>
      <c r="V131" s="75"/>
    </row>
    <row r="132" spans="1:22" s="20" customFormat="1" ht="29.25" customHeight="1">
      <c r="A132" s="86" t="s">
        <v>44</v>
      </c>
      <c r="B132" s="86"/>
      <c r="C132" s="86"/>
      <c r="D132" s="86"/>
      <c r="E132" s="75" t="s">
        <v>45</v>
      </c>
      <c r="F132" s="75"/>
      <c r="G132" s="75"/>
      <c r="H132" s="75"/>
      <c r="I132" s="75"/>
      <c r="J132" s="75"/>
      <c r="K132" s="75"/>
      <c r="L132" s="75"/>
      <c r="M132" s="75"/>
      <c r="N132" s="75"/>
      <c r="O132" s="75"/>
      <c r="P132" s="75"/>
      <c r="Q132" s="75"/>
      <c r="R132" s="75"/>
      <c r="S132" s="75"/>
      <c r="T132" s="75"/>
      <c r="U132" s="75"/>
      <c r="V132" s="75"/>
    </row>
    <row r="133" spans="1:22" s="10" customFormat="1">
      <c r="A133" s="18"/>
      <c r="B133" s="18"/>
      <c r="C133" s="9"/>
      <c r="E133" s="9"/>
      <c r="G133" s="24"/>
      <c r="H133" s="22"/>
      <c r="I133" s="22"/>
      <c r="J133" s="61"/>
      <c r="K133" s="9"/>
      <c r="L133" s="9"/>
      <c r="M133" s="9"/>
      <c r="N133" s="9"/>
      <c r="O133" s="9"/>
      <c r="P133" s="9"/>
      <c r="Q133" s="9"/>
      <c r="R133" s="29"/>
      <c r="S133" s="9"/>
      <c r="T133" s="9"/>
      <c r="U133" s="9"/>
      <c r="V133" s="9"/>
    </row>
    <row r="134" spans="1:22" s="10" customFormat="1">
      <c r="A134" s="18" t="s">
        <v>46</v>
      </c>
      <c r="B134" s="18"/>
      <c r="C134" s="9"/>
      <c r="E134" s="9"/>
      <c r="G134" s="24"/>
      <c r="H134" s="22"/>
      <c r="I134" s="22"/>
      <c r="J134" s="61"/>
      <c r="K134" s="9"/>
      <c r="L134" s="9"/>
      <c r="M134" s="9"/>
      <c r="N134" s="9"/>
      <c r="O134" s="9"/>
      <c r="P134" s="9"/>
      <c r="Q134" s="9"/>
      <c r="R134" s="29"/>
      <c r="S134" s="9"/>
      <c r="T134" s="9"/>
      <c r="U134" s="9"/>
      <c r="V134" s="9"/>
    </row>
    <row r="135" spans="1:22" s="20" customFormat="1" ht="48" customHeight="1">
      <c r="A135" s="86" t="s">
        <v>47</v>
      </c>
      <c r="B135" s="86"/>
      <c r="C135" s="86"/>
      <c r="D135" s="86"/>
      <c r="E135" s="75" t="s">
        <v>48</v>
      </c>
      <c r="F135" s="75"/>
      <c r="G135" s="75"/>
      <c r="H135" s="75"/>
      <c r="I135" s="75"/>
      <c r="J135" s="75"/>
      <c r="K135" s="75"/>
      <c r="L135" s="75"/>
      <c r="M135" s="75"/>
      <c r="N135" s="75"/>
      <c r="O135" s="75"/>
      <c r="P135" s="75"/>
      <c r="Q135" s="75"/>
      <c r="R135" s="75"/>
      <c r="S135" s="75"/>
      <c r="T135" s="75"/>
      <c r="U135" s="75"/>
      <c r="V135" s="75"/>
    </row>
    <row r="136" spans="1:22" s="20" customFormat="1" ht="20.25" customHeight="1">
      <c r="A136" s="86" t="s">
        <v>49</v>
      </c>
      <c r="B136" s="86"/>
      <c r="C136" s="86"/>
      <c r="D136" s="86"/>
      <c r="E136" s="75" t="s">
        <v>50</v>
      </c>
      <c r="F136" s="75"/>
      <c r="G136" s="75"/>
      <c r="H136" s="75"/>
      <c r="I136" s="75"/>
      <c r="J136" s="75"/>
      <c r="K136" s="75"/>
      <c r="L136" s="75"/>
      <c r="M136" s="75"/>
      <c r="N136" s="75"/>
      <c r="O136" s="75"/>
      <c r="P136" s="75"/>
      <c r="Q136" s="75"/>
      <c r="R136" s="75"/>
      <c r="S136" s="75"/>
      <c r="T136" s="75"/>
      <c r="U136" s="75"/>
      <c r="V136" s="75"/>
    </row>
    <row r="137" spans="1:22" s="20" customFormat="1" ht="29.25" customHeight="1">
      <c r="A137" s="86" t="s">
        <v>51</v>
      </c>
      <c r="B137" s="86"/>
      <c r="C137" s="86"/>
      <c r="D137" s="86"/>
      <c r="E137" s="75" t="s">
        <v>52</v>
      </c>
      <c r="F137" s="75"/>
      <c r="G137" s="75"/>
      <c r="H137" s="75"/>
      <c r="I137" s="75"/>
      <c r="J137" s="75"/>
      <c r="K137" s="75"/>
      <c r="L137" s="75"/>
      <c r="M137" s="75"/>
      <c r="N137" s="75"/>
      <c r="O137" s="75"/>
      <c r="P137" s="75"/>
      <c r="Q137" s="75"/>
      <c r="R137" s="75"/>
      <c r="S137" s="75"/>
      <c r="T137" s="75"/>
      <c r="U137" s="75"/>
      <c r="V137" s="75"/>
    </row>
    <row r="138" spans="1:22" s="20" customFormat="1" ht="30.75" customHeight="1">
      <c r="A138" s="86" t="s">
        <v>53</v>
      </c>
      <c r="B138" s="86"/>
      <c r="C138" s="86"/>
      <c r="D138" s="86"/>
      <c r="E138" s="75" t="s">
        <v>54</v>
      </c>
      <c r="F138" s="75"/>
      <c r="G138" s="75"/>
      <c r="H138" s="75"/>
      <c r="I138" s="75"/>
      <c r="J138" s="75"/>
      <c r="K138" s="75"/>
      <c r="L138" s="75"/>
      <c r="M138" s="75"/>
      <c r="N138" s="75"/>
      <c r="O138" s="75"/>
      <c r="P138" s="75"/>
      <c r="Q138" s="75"/>
      <c r="R138" s="75"/>
      <c r="S138" s="75"/>
      <c r="T138" s="75"/>
      <c r="U138" s="75"/>
      <c r="V138" s="75"/>
    </row>
    <row r="139" spans="1:22" s="20" customFormat="1" ht="79.5" customHeight="1">
      <c r="A139" s="86" t="s">
        <v>55</v>
      </c>
      <c r="B139" s="86"/>
      <c r="C139" s="86"/>
      <c r="D139" s="86"/>
      <c r="E139" s="75" t="s">
        <v>56</v>
      </c>
      <c r="F139" s="75"/>
      <c r="G139" s="75"/>
      <c r="H139" s="75"/>
      <c r="I139" s="75"/>
      <c r="J139" s="75"/>
      <c r="K139" s="75"/>
      <c r="L139" s="75"/>
      <c r="M139" s="75"/>
      <c r="N139" s="75"/>
      <c r="O139" s="75"/>
      <c r="P139" s="75"/>
      <c r="Q139" s="75"/>
      <c r="R139" s="75"/>
      <c r="S139" s="75"/>
      <c r="T139" s="75"/>
      <c r="U139" s="75"/>
      <c r="V139" s="75"/>
    </row>
    <row r="140" spans="1:22" s="20" customFormat="1" ht="21.75" customHeight="1">
      <c r="A140" s="86" t="s">
        <v>57</v>
      </c>
      <c r="B140" s="86"/>
      <c r="C140" s="86"/>
      <c r="D140" s="86"/>
      <c r="E140" s="75" t="s">
        <v>58</v>
      </c>
      <c r="F140" s="75"/>
      <c r="G140" s="75"/>
      <c r="H140" s="75"/>
      <c r="I140" s="75"/>
      <c r="J140" s="75"/>
      <c r="K140" s="75"/>
      <c r="L140" s="75"/>
      <c r="M140" s="75"/>
      <c r="N140" s="75"/>
      <c r="O140" s="75"/>
      <c r="P140" s="75"/>
      <c r="Q140" s="75"/>
      <c r="R140" s="75"/>
      <c r="S140" s="75"/>
      <c r="T140" s="75"/>
      <c r="U140" s="75"/>
      <c r="V140" s="75"/>
    </row>
    <row r="141" spans="1:22" s="12" customFormat="1" ht="34.5" customHeight="1">
      <c r="A141" s="86" t="s">
        <v>59</v>
      </c>
      <c r="B141" s="86"/>
      <c r="C141" s="86"/>
      <c r="D141" s="86"/>
      <c r="E141" s="75" t="s">
        <v>60</v>
      </c>
      <c r="F141" s="75"/>
      <c r="G141" s="75"/>
      <c r="H141" s="75"/>
      <c r="I141" s="75"/>
      <c r="J141" s="75"/>
      <c r="K141" s="75"/>
      <c r="L141" s="75"/>
      <c r="M141" s="75"/>
      <c r="N141" s="75"/>
      <c r="O141" s="75"/>
      <c r="P141" s="75"/>
      <c r="Q141" s="75"/>
      <c r="R141" s="75"/>
      <c r="S141" s="75"/>
      <c r="T141" s="75"/>
      <c r="U141" s="75"/>
      <c r="V141" s="75"/>
    </row>
    <row r="142" spans="1:22" s="12" customFormat="1" ht="63" customHeight="1">
      <c r="A142" s="86" t="s">
        <v>61</v>
      </c>
      <c r="B142" s="86"/>
      <c r="C142" s="86"/>
      <c r="D142" s="86"/>
      <c r="E142" s="75" t="s">
        <v>62</v>
      </c>
      <c r="F142" s="75"/>
      <c r="G142" s="75"/>
      <c r="H142" s="75"/>
      <c r="I142" s="75"/>
      <c r="J142" s="75"/>
      <c r="K142" s="75"/>
      <c r="L142" s="75"/>
      <c r="M142" s="75"/>
      <c r="N142" s="75"/>
      <c r="O142" s="75"/>
      <c r="P142" s="75"/>
      <c r="Q142" s="75"/>
      <c r="R142" s="75"/>
      <c r="S142" s="75"/>
      <c r="T142" s="75"/>
      <c r="U142" s="75"/>
      <c r="V142" s="75"/>
    </row>
    <row r="143" spans="1:22" s="12" customFormat="1" ht="181.5" customHeight="1">
      <c r="A143" s="86" t="s">
        <v>63</v>
      </c>
      <c r="B143" s="86"/>
      <c r="C143" s="86"/>
      <c r="D143" s="86"/>
      <c r="E143" s="89" t="s">
        <v>64</v>
      </c>
      <c r="F143" s="89"/>
      <c r="G143" s="89"/>
      <c r="H143" s="89"/>
      <c r="I143" s="89"/>
      <c r="J143" s="89"/>
      <c r="K143" s="89"/>
      <c r="L143" s="89"/>
      <c r="M143" s="89"/>
      <c r="N143" s="89"/>
      <c r="O143" s="89"/>
      <c r="P143" s="89"/>
      <c r="Q143" s="89"/>
      <c r="R143" s="89"/>
      <c r="S143" s="89"/>
      <c r="T143" s="89"/>
      <c r="U143" s="89"/>
      <c r="V143" s="89"/>
    </row>
    <row r="144" spans="1:22" s="12" customFormat="1" ht="66.75" customHeight="1">
      <c r="A144" s="86" t="s">
        <v>65</v>
      </c>
      <c r="B144" s="86"/>
      <c r="C144" s="86"/>
      <c r="D144" s="86"/>
      <c r="E144" s="89" t="s">
        <v>66</v>
      </c>
      <c r="F144" s="89"/>
      <c r="G144" s="89"/>
      <c r="H144" s="89"/>
      <c r="I144" s="89"/>
      <c r="J144" s="89"/>
      <c r="K144" s="89"/>
      <c r="L144" s="89"/>
      <c r="M144" s="89"/>
      <c r="N144" s="89"/>
      <c r="O144" s="89"/>
      <c r="P144" s="89"/>
      <c r="Q144" s="89"/>
      <c r="R144" s="89"/>
      <c r="S144" s="89"/>
      <c r="T144" s="89"/>
      <c r="U144" s="89"/>
      <c r="V144" s="89"/>
    </row>
    <row r="145" spans="1:22" s="12" customFormat="1" ht="68.25" customHeight="1">
      <c r="A145" s="86" t="s">
        <v>14</v>
      </c>
      <c r="B145" s="86"/>
      <c r="C145" s="86"/>
      <c r="D145" s="86"/>
      <c r="E145" s="89" t="s">
        <v>15</v>
      </c>
      <c r="F145" s="89"/>
      <c r="G145" s="89"/>
      <c r="H145" s="89"/>
      <c r="I145" s="89"/>
      <c r="J145" s="89"/>
      <c r="K145" s="89"/>
      <c r="L145" s="89"/>
      <c r="M145" s="89"/>
      <c r="N145" s="89"/>
      <c r="O145" s="89"/>
      <c r="P145" s="89"/>
      <c r="Q145" s="89"/>
      <c r="R145" s="89"/>
      <c r="S145" s="89"/>
      <c r="T145" s="89"/>
      <c r="U145" s="89"/>
      <c r="V145" s="89"/>
    </row>
    <row r="146" spans="1:22" s="12" customFormat="1" ht="21.75" customHeight="1">
      <c r="A146" s="91" t="s">
        <v>16</v>
      </c>
      <c r="B146" s="92"/>
      <c r="C146" s="92"/>
      <c r="D146" s="93"/>
      <c r="E146" s="94" t="s">
        <v>17</v>
      </c>
      <c r="F146" s="95"/>
      <c r="G146" s="95"/>
      <c r="H146" s="95"/>
      <c r="I146" s="95"/>
      <c r="J146" s="95"/>
      <c r="K146" s="95"/>
      <c r="L146" s="95"/>
      <c r="M146" s="95"/>
      <c r="N146" s="95"/>
      <c r="O146" s="95"/>
      <c r="P146" s="95"/>
      <c r="Q146" s="95"/>
      <c r="R146" s="95"/>
      <c r="S146" s="95"/>
      <c r="T146" s="95"/>
      <c r="U146" s="95"/>
      <c r="V146" s="95"/>
    </row>
    <row r="147" spans="1:22" s="12" customFormat="1" ht="58.5" customHeight="1">
      <c r="A147" s="91" t="s">
        <v>18</v>
      </c>
      <c r="B147" s="92"/>
      <c r="C147" s="92"/>
      <c r="D147" s="93"/>
      <c r="E147" s="94" t="s">
        <v>68</v>
      </c>
      <c r="F147" s="95"/>
      <c r="G147" s="95"/>
      <c r="H147" s="95"/>
      <c r="I147" s="95"/>
      <c r="J147" s="95"/>
      <c r="K147" s="95"/>
      <c r="L147" s="95"/>
      <c r="M147" s="95"/>
      <c r="N147" s="95"/>
      <c r="O147" s="95"/>
      <c r="P147" s="95"/>
      <c r="Q147" s="95"/>
      <c r="R147" s="95"/>
      <c r="S147" s="95"/>
      <c r="T147" s="95"/>
      <c r="U147" s="95"/>
      <c r="V147" s="95"/>
    </row>
    <row r="148" spans="1:22" s="12" customFormat="1" ht="50.25" customHeight="1">
      <c r="A148" s="91" t="s">
        <v>19</v>
      </c>
      <c r="B148" s="92"/>
      <c r="C148" s="92"/>
      <c r="D148" s="93"/>
      <c r="E148" s="94" t="s">
        <v>20</v>
      </c>
      <c r="F148" s="95"/>
      <c r="G148" s="95"/>
      <c r="H148" s="95"/>
      <c r="I148" s="95"/>
      <c r="J148" s="95"/>
      <c r="K148" s="95"/>
      <c r="L148" s="95"/>
      <c r="M148" s="95"/>
      <c r="N148" s="95"/>
      <c r="O148" s="95"/>
      <c r="P148" s="95"/>
      <c r="Q148" s="95"/>
      <c r="R148" s="95"/>
      <c r="S148" s="95"/>
      <c r="T148" s="95"/>
      <c r="U148" s="95"/>
      <c r="V148" s="95"/>
    </row>
    <row r="149" spans="1:22" s="13" customFormat="1" ht="126" customHeight="1">
      <c r="A149" s="91" t="s">
        <v>21</v>
      </c>
      <c r="B149" s="92"/>
      <c r="C149" s="92"/>
      <c r="D149" s="93"/>
      <c r="E149" s="97" t="s">
        <v>22</v>
      </c>
      <c r="F149" s="98"/>
      <c r="G149" s="98"/>
      <c r="H149" s="98"/>
      <c r="I149" s="98"/>
      <c r="J149" s="98"/>
      <c r="K149" s="98"/>
      <c r="L149" s="98"/>
      <c r="M149" s="98"/>
      <c r="N149" s="98"/>
      <c r="O149" s="98"/>
      <c r="P149" s="98"/>
      <c r="Q149" s="98"/>
      <c r="R149" s="98"/>
      <c r="S149" s="98"/>
      <c r="T149" s="98"/>
      <c r="U149" s="98"/>
      <c r="V149" s="98"/>
    </row>
    <row r="150" spans="1:22" s="13" customFormat="1" ht="75" customHeight="1">
      <c r="A150" s="91" t="s">
        <v>23</v>
      </c>
      <c r="B150" s="92"/>
      <c r="C150" s="92"/>
      <c r="D150" s="93"/>
      <c r="E150" s="94" t="s">
        <v>24</v>
      </c>
      <c r="F150" s="95"/>
      <c r="G150" s="95"/>
      <c r="H150" s="95"/>
      <c r="I150" s="95"/>
      <c r="J150" s="95"/>
      <c r="K150" s="95"/>
      <c r="L150" s="95"/>
      <c r="M150" s="95"/>
      <c r="N150" s="95"/>
      <c r="O150" s="95"/>
      <c r="P150" s="95"/>
      <c r="Q150" s="95"/>
      <c r="R150" s="95"/>
      <c r="S150" s="95"/>
      <c r="T150" s="95"/>
      <c r="U150" s="95"/>
      <c r="V150" s="95"/>
    </row>
    <row r="151" spans="1:22" s="13" customFormat="1" ht="89.25" customHeight="1">
      <c r="A151" s="91" t="s">
        <v>25</v>
      </c>
      <c r="B151" s="92"/>
      <c r="C151" s="92"/>
      <c r="D151" s="93"/>
      <c r="E151" s="94" t="s">
        <v>26</v>
      </c>
      <c r="F151" s="95"/>
      <c r="G151" s="95"/>
      <c r="H151" s="95"/>
      <c r="I151" s="95"/>
      <c r="J151" s="95"/>
      <c r="K151" s="95"/>
      <c r="L151" s="95"/>
      <c r="M151" s="95"/>
      <c r="N151" s="95"/>
      <c r="O151" s="95"/>
      <c r="P151" s="95"/>
      <c r="Q151" s="95"/>
      <c r="R151" s="95"/>
      <c r="S151" s="95"/>
      <c r="T151" s="95"/>
      <c r="U151" s="95"/>
      <c r="V151" s="95"/>
    </row>
    <row r="152" spans="1:22" s="13" customFormat="1">
      <c r="A152" s="32"/>
      <c r="B152" s="32"/>
      <c r="C152" s="96"/>
      <c r="D152" s="96"/>
      <c r="E152" s="14"/>
      <c r="F152" s="14"/>
      <c r="G152" s="25"/>
      <c r="H152" s="25"/>
      <c r="I152" s="25"/>
      <c r="J152" s="62"/>
      <c r="K152" s="14"/>
      <c r="L152" s="14"/>
      <c r="M152" s="14"/>
      <c r="N152" s="14"/>
      <c r="O152" s="14"/>
      <c r="P152" s="14"/>
      <c r="Q152" s="14"/>
      <c r="R152" s="30"/>
      <c r="S152" s="14"/>
      <c r="T152" s="14"/>
      <c r="U152" s="14"/>
      <c r="V152" s="14"/>
    </row>
    <row r="153" spans="1:22" s="13" customFormat="1">
      <c r="A153" s="13" t="s">
        <v>27</v>
      </c>
      <c r="C153" s="2"/>
      <c r="G153" s="26"/>
      <c r="H153" s="26"/>
      <c r="I153" s="27"/>
      <c r="J153" s="63"/>
      <c r="R153" s="17"/>
    </row>
    <row r="154" spans="1:22" s="15" customFormat="1">
      <c r="A154" s="11"/>
      <c r="B154" s="11"/>
      <c r="C154" s="9"/>
      <c r="D154" s="10" t="s">
        <v>28</v>
      </c>
      <c r="F154" s="11" t="s">
        <v>29</v>
      </c>
      <c r="G154" s="28"/>
      <c r="H154" s="24" t="s">
        <v>30</v>
      </c>
      <c r="I154" s="27"/>
      <c r="J154" s="11"/>
      <c r="K154" s="16"/>
      <c r="L154" s="16"/>
      <c r="M154" s="16"/>
      <c r="N154" s="16"/>
      <c r="O154" s="16"/>
      <c r="P154" s="16"/>
      <c r="Q154" s="10"/>
      <c r="R154" s="31"/>
      <c r="S154" s="10"/>
      <c r="T154" s="10"/>
      <c r="U154" s="10"/>
      <c r="V154" s="10"/>
    </row>
    <row r="155" spans="1:22">
      <c r="E155" s="13" t="s">
        <v>67</v>
      </c>
    </row>
  </sheetData>
  <autoFilter ref="A13:V125"/>
  <mergeCells count="63">
    <mergeCell ref="B3:Q9"/>
    <mergeCell ref="A151:D151"/>
    <mergeCell ref="E151:V151"/>
    <mergeCell ref="C152:D152"/>
    <mergeCell ref="A148:D148"/>
    <mergeCell ref="E148:V148"/>
    <mergeCell ref="A149:D149"/>
    <mergeCell ref="E149:V149"/>
    <mergeCell ref="A150:D150"/>
    <mergeCell ref="E150:V150"/>
    <mergeCell ref="A145:D145"/>
    <mergeCell ref="E145:V145"/>
    <mergeCell ref="A146:D146"/>
    <mergeCell ref="E146:V146"/>
    <mergeCell ref="A147:D147"/>
    <mergeCell ref="E147:V147"/>
    <mergeCell ref="E135:V135"/>
    <mergeCell ref="A143:D143"/>
    <mergeCell ref="E143:V143"/>
    <mergeCell ref="A144:D144"/>
    <mergeCell ref="E144:V144"/>
    <mergeCell ref="A140:D140"/>
    <mergeCell ref="E140:V140"/>
    <mergeCell ref="A141:D141"/>
    <mergeCell ref="E141:V141"/>
    <mergeCell ref="A142:D142"/>
    <mergeCell ref="E142:V142"/>
    <mergeCell ref="A137:D137"/>
    <mergeCell ref="E137:V137"/>
    <mergeCell ref="A138:D138"/>
    <mergeCell ref="E138:V138"/>
    <mergeCell ref="A139:D139"/>
    <mergeCell ref="E139:V139"/>
    <mergeCell ref="A136:D136"/>
    <mergeCell ref="E136:V136"/>
    <mergeCell ref="R11:R12"/>
    <mergeCell ref="S11:S12"/>
    <mergeCell ref="A128:D128"/>
    <mergeCell ref="E128:V128"/>
    <mergeCell ref="A129:D129"/>
    <mergeCell ref="E129:V129"/>
    <mergeCell ref="A130:D130"/>
    <mergeCell ref="E130:V130"/>
    <mergeCell ref="A131:D131"/>
    <mergeCell ref="E131:V131"/>
    <mergeCell ref="A135:D135"/>
    <mergeCell ref="A132:D132"/>
    <mergeCell ref="E132:V132"/>
    <mergeCell ref="A10:V10"/>
    <mergeCell ref="B11:E11"/>
    <mergeCell ref="V11:V12"/>
    <mergeCell ref="A11:A12"/>
    <mergeCell ref="F11:F12"/>
    <mergeCell ref="H11:H12"/>
    <mergeCell ref="I11:I12"/>
    <mergeCell ref="G11:G12"/>
    <mergeCell ref="P11:P12"/>
    <mergeCell ref="Q11:Q12"/>
    <mergeCell ref="T11:T12"/>
    <mergeCell ref="U11:U12"/>
    <mergeCell ref="J11:O11"/>
    <mergeCell ref="A124:F124"/>
    <mergeCell ref="A125:F125"/>
  </mergeCells>
  <phoneticPr fontId="6" type="noConversion"/>
  <conditionalFormatting sqref="B61:B123">
    <cfRule type="duplicateValues" dxfId="9" priority="10"/>
  </conditionalFormatting>
  <conditionalFormatting sqref="B14:B29">
    <cfRule type="duplicateValues" dxfId="8" priority="9"/>
  </conditionalFormatting>
  <conditionalFormatting sqref="B30:B33">
    <cfRule type="duplicateValues" dxfId="7" priority="8"/>
  </conditionalFormatting>
  <conditionalFormatting sqref="B14:B33">
    <cfRule type="duplicateValues" dxfId="6" priority="7"/>
  </conditionalFormatting>
  <conditionalFormatting sqref="B34:B43">
    <cfRule type="duplicateValues" dxfId="5" priority="6"/>
  </conditionalFormatting>
  <conditionalFormatting sqref="B14:B43">
    <cfRule type="duplicateValues" dxfId="4" priority="5"/>
  </conditionalFormatting>
  <conditionalFormatting sqref="B44:B60">
    <cfRule type="duplicateValues" dxfId="3" priority="4"/>
  </conditionalFormatting>
  <conditionalFormatting sqref="B14:B123">
    <cfRule type="duplicateValues" dxfId="2" priority="3"/>
  </conditionalFormatting>
  <conditionalFormatting sqref="B14:B123">
    <cfRule type="duplicateValues" dxfId="1" priority="1"/>
    <cfRule type="duplicateValues" dxfId="0" priority="2"/>
  </conditionalFormatting>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2016-10-28T14:02:10Z</cp:lastPrinted>
  <dcterms:created xsi:type="dcterms:W3CDTF">2004-11-15T07:44:11Z</dcterms:created>
  <dcterms:modified xsi:type="dcterms:W3CDTF">2017-12-14T07:58:30Z</dcterms:modified>
</cp:coreProperties>
</file>